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mc:AlternateContent xmlns:mc="http://schemas.openxmlformats.org/markup-compatibility/2006">
    <mc:Choice Requires="x15">
      <x15ac:absPath xmlns:x15ac="http://schemas.microsoft.com/office/spreadsheetml/2010/11/ac" url="https://docgov.sharepoint.com/sites/EDATechHubs/Shared Documents/Phase 2/01_Application Intake/Phase 2 application toolkit/"/>
    </mc:Choice>
  </mc:AlternateContent>
  <xr:revisionPtr revIDLastSave="0" documentId="8_{EBF56114-0D4E-4A13-A0ED-9C7EF237D176}" xr6:coauthVersionLast="47" xr6:coauthVersionMax="47" xr10:uidLastSave="{00000000-0000-0000-0000-000000000000}"/>
  <bookViews>
    <workbookView xWindow="20370" yWindow="-120" windowWidth="20730" windowHeight="11160" firstSheet="1" activeTab="1" xr2:uid="{00000000-000D-0000-FFFF-FFFF00000000}"/>
  </bookViews>
  <sheets>
    <sheet name="EDA Disclaimer &amp; Instructions" sheetId="9" r:id="rId1"/>
    <sheet name="Staffing Plan" sheetId="2" r:id="rId2"/>
    <sheet name="Budget Narrative" sheetId="7" r:id="rId3"/>
    <sheet name="Subawards" sheetId="13" r:id="rId4"/>
    <sheet name="Budget Overview" sheetId="1" r:id="rId5"/>
    <sheet name="Project Timeline" sheetId="14" r:id="rId6"/>
  </sheets>
  <definedNames>
    <definedName name="cash_list">'Budget Narrative'!$H$196:$H$197</definedName>
    <definedName name="match_list">'Budget Narrative'!$H$196:$H$198</definedName>
    <definedName name="_xlnm.Print_Area" localSheetId="2">'Budget Narrative'!$B$5:$G$54</definedName>
    <definedName name="_xlnm.Print_Area" localSheetId="4">'Budget Overview'!$C$4:$G$25</definedName>
    <definedName name="_xlnm.Print_Area" localSheetId="1">'Staffing Plan'!$B$5:$G$28</definedName>
    <definedName name="program_list">'Budget Narrative'!$H$189:$H$191</definedName>
    <definedName name="sub">'Budget Narrative'!$H$199:$H$200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7" l="1"/>
  <c r="K4" i="7"/>
  <c r="G17" i="7"/>
  <c r="G59" i="7" s="1"/>
  <c r="R17" i="2"/>
  <c r="R16" i="2"/>
  <c r="O16" i="1"/>
  <c r="P16" i="1"/>
  <c r="M16" i="1"/>
  <c r="L16" i="1"/>
  <c r="O15" i="1"/>
  <c r="P15" i="1"/>
  <c r="M15" i="1"/>
  <c r="R10" i="2"/>
  <c r="Q16" i="2" l="1"/>
  <c r="Q17" i="2" s="1"/>
  <c r="P16" i="2"/>
  <c r="P17" i="2" s="1"/>
  <c r="O16" i="2"/>
  <c r="N16" i="2"/>
  <c r="N17" i="2" s="1"/>
  <c r="G51" i="7"/>
  <c r="G52" i="7"/>
  <c r="G53" i="7"/>
  <c r="G50" i="7"/>
  <c r="G45" i="7"/>
  <c r="G38" i="7"/>
  <c r="G39" i="7"/>
  <c r="G40" i="7"/>
  <c r="G37" i="7"/>
  <c r="G30" i="7"/>
  <c r="G31" i="7"/>
  <c r="G32" i="7"/>
  <c r="G29" i="7"/>
  <c r="G22" i="7"/>
  <c r="G23" i="7"/>
  <c r="G24" i="7"/>
  <c r="G21" i="7"/>
  <c r="G14" i="7"/>
  <c r="G15" i="7"/>
  <c r="G16" i="7"/>
  <c r="G13" i="7"/>
  <c r="Q54" i="7"/>
  <c r="P54" i="7"/>
  <c r="O54" i="7"/>
  <c r="N22" i="1" s="1"/>
  <c r="N54" i="7"/>
  <c r="M22" i="1" s="1"/>
  <c r="Q46" i="7"/>
  <c r="P21" i="1" s="1"/>
  <c r="P46" i="7"/>
  <c r="O46" i="7"/>
  <c r="N21" i="1" s="1"/>
  <c r="N46" i="7"/>
  <c r="M21" i="1" s="1"/>
  <c r="Q41" i="7"/>
  <c r="P20" i="1" s="1"/>
  <c r="P41" i="7"/>
  <c r="O20" i="1" s="1"/>
  <c r="O41" i="7"/>
  <c r="N20" i="1" s="1"/>
  <c r="N41" i="7"/>
  <c r="M20" i="1" s="1"/>
  <c r="Q33" i="7"/>
  <c r="P33" i="7"/>
  <c r="O33" i="7"/>
  <c r="N33" i="7"/>
  <c r="Q25" i="7"/>
  <c r="P25" i="7"/>
  <c r="O18" i="1" s="1"/>
  <c r="O25" i="7"/>
  <c r="N18" i="1" s="1"/>
  <c r="N25" i="7"/>
  <c r="M18" i="1" s="1"/>
  <c r="Q17" i="7"/>
  <c r="P17" i="7"/>
  <c r="O17" i="1" s="1"/>
  <c r="O17" i="7"/>
  <c r="N17" i="1" s="1"/>
  <c r="N17" i="7"/>
  <c r="P24" i="1"/>
  <c r="O24" i="1"/>
  <c r="P22" i="1"/>
  <c r="O22" i="1"/>
  <c r="O21" i="1"/>
  <c r="P19" i="1"/>
  <c r="O19" i="1"/>
  <c r="P18" i="1"/>
  <c r="P17" i="1"/>
  <c r="N24" i="1"/>
  <c r="M24" i="1"/>
  <c r="N19" i="1"/>
  <c r="M19" i="1"/>
  <c r="M17" i="1"/>
  <c r="R15" i="2"/>
  <c r="H16" i="2"/>
  <c r="O17" i="2" l="1"/>
  <c r="N16" i="1" s="1"/>
  <c r="N15" i="1"/>
  <c r="N23" i="1"/>
  <c r="N25" i="1" s="1"/>
  <c r="O23" i="1"/>
  <c r="O25" i="1" s="1"/>
  <c r="P23" i="1"/>
  <c r="P25" i="1" s="1"/>
  <c r="T18" i="13"/>
  <c r="S18" i="13"/>
  <c r="O18" i="13"/>
  <c r="T16" i="13"/>
  <c r="S16" i="13"/>
  <c r="O16" i="13"/>
  <c r="N16" i="13"/>
  <c r="N18" i="13" s="1"/>
  <c r="J16" i="13"/>
  <c r="J18" i="13" s="1"/>
  <c r="I16" i="13"/>
  <c r="I18" i="13" s="1"/>
  <c r="E16" i="13"/>
  <c r="E18" i="13" s="1"/>
  <c r="D16" i="13"/>
  <c r="D18" i="13" s="1"/>
  <c r="R15" i="13"/>
  <c r="M15" i="13"/>
  <c r="H15" i="13"/>
  <c r="C15" i="13"/>
  <c r="R14" i="13"/>
  <c r="M14" i="13"/>
  <c r="H14" i="13"/>
  <c r="C14" i="13"/>
  <c r="R13" i="13"/>
  <c r="M13" i="13"/>
  <c r="H13" i="13"/>
  <c r="C13" i="13"/>
  <c r="R12" i="13"/>
  <c r="M12" i="13"/>
  <c r="H12" i="13"/>
  <c r="C12" i="13"/>
  <c r="R11" i="13"/>
  <c r="M11" i="13"/>
  <c r="H11" i="13"/>
  <c r="C11" i="13"/>
  <c r="R10" i="13"/>
  <c r="M10" i="13"/>
  <c r="H10" i="13"/>
  <c r="C10" i="13"/>
  <c r="R9" i="13"/>
  <c r="M9" i="13"/>
  <c r="H9" i="13"/>
  <c r="C9" i="13"/>
  <c r="R8" i="13"/>
  <c r="M8" i="13"/>
  <c r="H8" i="13"/>
  <c r="H16" i="13" s="1"/>
  <c r="H18" i="13" s="1"/>
  <c r="C8" i="13"/>
  <c r="C16" i="13" s="1"/>
  <c r="C18" i="13" s="1"/>
  <c r="M16" i="13" l="1"/>
  <c r="M18" i="13" s="1"/>
  <c r="R16" i="13"/>
  <c r="R18" i="13" s="1"/>
  <c r="J41" i="7"/>
  <c r="H54" i="7"/>
  <c r="I54" i="7"/>
  <c r="J54" i="7"/>
  <c r="K54" i="7"/>
  <c r="L54" i="7"/>
  <c r="M54" i="7"/>
  <c r="H46" i="7"/>
  <c r="H25" i="7"/>
  <c r="J25" i="7"/>
  <c r="K25" i="7"/>
  <c r="L25" i="7"/>
  <c r="M25" i="7"/>
  <c r="I25" i="7"/>
  <c r="L46" i="7" l="1"/>
  <c r="I16" i="2"/>
  <c r="J16" i="2"/>
  <c r="K16" i="2"/>
  <c r="L16" i="2"/>
  <c r="M16" i="2"/>
  <c r="R14" i="2"/>
  <c r="R13" i="2"/>
  <c r="G54" i="7" l="1"/>
  <c r="G25" i="7"/>
  <c r="L24" i="1" l="1"/>
  <c r="K24" i="1"/>
  <c r="J24" i="1"/>
  <c r="I24" i="1"/>
  <c r="H24" i="1"/>
  <c r="G24" i="1"/>
  <c r="G61" i="7"/>
  <c r="R11" i="2"/>
  <c r="M23" i="1" s="1"/>
  <c r="M25" i="1" s="1"/>
  <c r="R12" i="2"/>
  <c r="H16" i="1" l="1"/>
  <c r="I16" i="1"/>
  <c r="J16" i="1"/>
  <c r="K16" i="1"/>
  <c r="G16" i="1"/>
  <c r="H15" i="1"/>
  <c r="I15" i="1"/>
  <c r="J15" i="1"/>
  <c r="K15" i="1"/>
  <c r="L15" i="1"/>
  <c r="G15" i="1"/>
  <c r="I17" i="7"/>
  <c r="H17" i="1" s="1"/>
  <c r="H22" i="1"/>
  <c r="I22" i="1"/>
  <c r="J22" i="1"/>
  <c r="K22" i="1"/>
  <c r="L22" i="1"/>
  <c r="G22" i="1"/>
  <c r="I46" i="7"/>
  <c r="H21" i="1" s="1"/>
  <c r="J46" i="7"/>
  <c r="I21" i="1" s="1"/>
  <c r="K46" i="7"/>
  <c r="J21" i="1" s="1"/>
  <c r="K21" i="1"/>
  <c r="M46" i="7"/>
  <c r="L21" i="1" s="1"/>
  <c r="G21" i="1"/>
  <c r="I41" i="7"/>
  <c r="H20" i="1" s="1"/>
  <c r="I20" i="1"/>
  <c r="K41" i="7"/>
  <c r="J20" i="1" s="1"/>
  <c r="L41" i="7"/>
  <c r="K20" i="1" s="1"/>
  <c r="M41" i="7"/>
  <c r="L20" i="1" s="1"/>
  <c r="H41" i="7"/>
  <c r="G20" i="1" s="1"/>
  <c r="I33" i="7"/>
  <c r="J33" i="7"/>
  <c r="I19" i="1" s="1"/>
  <c r="K33" i="7"/>
  <c r="J19" i="1" s="1"/>
  <c r="L33" i="7"/>
  <c r="M33" i="7"/>
  <c r="L19" i="1" s="1"/>
  <c r="H33" i="7"/>
  <c r="G19" i="1" s="1"/>
  <c r="H18" i="1"/>
  <c r="I18" i="1"/>
  <c r="J18" i="1"/>
  <c r="K18" i="1"/>
  <c r="L18" i="1"/>
  <c r="G18" i="1"/>
  <c r="H19" i="1" l="1"/>
  <c r="H23" i="1" s="1"/>
  <c r="K19" i="1"/>
  <c r="H17" i="7"/>
  <c r="J17" i="7"/>
  <c r="I17" i="1" s="1"/>
  <c r="I23" i="1" s="1"/>
  <c r="K17" i="7"/>
  <c r="J17" i="1" s="1"/>
  <c r="J23" i="1" s="1"/>
  <c r="L17" i="7"/>
  <c r="K17" i="1" s="1"/>
  <c r="M17" i="7"/>
  <c r="L17" i="1" s="1"/>
  <c r="L23" i="1" s="1"/>
  <c r="K23" i="1" l="1"/>
  <c r="K25" i="1" s="1"/>
  <c r="G17" i="1"/>
  <c r="G23" i="1" s="1"/>
  <c r="G25" i="1" s="1"/>
  <c r="H25" i="1"/>
  <c r="I25" i="1"/>
  <c r="J25" i="1"/>
  <c r="L25" i="1"/>
  <c r="D24" i="1" l="1"/>
  <c r="D17" i="1" l="1"/>
  <c r="E10" i="2" l="1"/>
  <c r="G10" i="2" s="1"/>
  <c r="D22" i="1" l="1"/>
  <c r="G46" i="7"/>
  <c r="G41" i="7" l="1"/>
  <c r="D20" i="1" s="1"/>
  <c r="D18" i="1" l="1"/>
  <c r="G33" i="7"/>
  <c r="D19" i="1" l="1"/>
  <c r="G16" i="2" l="1"/>
  <c r="G17" i="2" s="1"/>
  <c r="G9" i="7" s="1"/>
  <c r="D16" i="1" s="1"/>
  <c r="G6" i="7" l="1"/>
  <c r="D15" i="1" s="1"/>
  <c r="D23" i="1" s="1"/>
  <c r="D25" i="1" l="1"/>
  <c r="M17" i="2"/>
  <c r="J17" i="2"/>
  <c r="K17" i="2"/>
  <c r="H17" i="2"/>
  <c r="L17" i="2"/>
  <c r="I17" i="2"/>
  <c r="L4" i="7" l="1"/>
  <c r="D9" i="1"/>
  <c r="D10" i="1"/>
  <c r="D11" i="1" l="1"/>
  <c r="D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tc={93C39789-0AEC-4F66-AC0B-951B980861C1}</author>
  </authors>
  <commentList>
    <comment ref="C12" authorId="0" shapeId="0" xr:uid="{93C39789-0AEC-4F66-AC0B-951B980861C1}">
      <text>
        <t>[Threaded comment]
Your version of Excel allows you to read this threaded comment; however, any edits to it will get removed if the file is opened in a newer version of Excel. Learn more: https://go.microsoft.com/fwlink/?linkid=870924
Comment:
    For the Regional Technology Hubs Phase 2 - Maximum grant rate allowed is 90% (with few exceptions, see NOFO page 22)</t>
      </text>
    </comment>
  </commentList>
</comments>
</file>

<file path=xl/sharedStrings.xml><?xml version="1.0" encoding="utf-8"?>
<sst xmlns="http://schemas.openxmlformats.org/spreadsheetml/2006/main" count="547" uniqueCount="184">
  <si>
    <t>AUTHORIZED STAFFING PLAN</t>
  </si>
  <si>
    <t>Staffing Plan - Budget</t>
  </si>
  <si>
    <t>Year 1</t>
  </si>
  <si>
    <t>Year 2</t>
  </si>
  <si>
    <t>Year 3</t>
  </si>
  <si>
    <t>Year 4</t>
  </si>
  <si>
    <t>Year 5</t>
  </si>
  <si>
    <t>Checkpoint</t>
  </si>
  <si>
    <t>Name / Role</t>
  </si>
  <si>
    <t>Annual Salary/Rate</t>
  </si>
  <si>
    <t>% of Annual Hours for project</t>
  </si>
  <si>
    <t>Annual $ from Award</t>
  </si>
  <si>
    <t>Number of Years</t>
  </si>
  <si>
    <t>Total Cost by Employee</t>
  </si>
  <si>
    <t>Federal Share</t>
  </si>
  <si>
    <t>Non-Federal Share</t>
  </si>
  <si>
    <t xml:space="preserve">Does breakdown match your total? </t>
  </si>
  <si>
    <r>
      <rPr>
        <b/>
        <sz val="11"/>
        <color theme="1"/>
        <rFont val="Calibri"/>
        <family val="2"/>
        <scheme val="minor"/>
      </rPr>
      <t>Example:</t>
    </r>
    <r>
      <rPr>
        <sz val="11"/>
        <color theme="1"/>
        <rFont val="Calibri"/>
        <family val="2"/>
        <scheme val="minor"/>
      </rPr>
      <t xml:space="preserve"> Executive Director</t>
    </r>
  </si>
  <si>
    <t>Total Personnel Costs</t>
  </si>
  <si>
    <t>Total Fringe Costs (rate and totals)</t>
  </si>
  <si>
    <t>Staffing Plan - Narrative</t>
  </si>
  <si>
    <t>Please put your Fringe Cost Justfication Below</t>
  </si>
  <si>
    <t>Name</t>
  </si>
  <si>
    <t>Title</t>
  </si>
  <si>
    <t>Project Responsibilities</t>
  </si>
  <si>
    <r>
      <rPr>
        <u/>
        <sz val="11"/>
        <color rgb="FF000000"/>
        <rFont val="Calibri"/>
        <family val="2"/>
      </rPr>
      <t>Example Justification:</t>
    </r>
    <r>
      <rPr>
        <sz val="11"/>
        <color rgb="FF000000"/>
        <rFont val="Calibri"/>
        <family val="2"/>
      </rPr>
      <t xml:space="preserve"> Fringe Benefits for this project include FICA Match (Social Security and Medicare), Employers Retirement Contribution, Unemployment Compensation, Workers Compensation, Vacation and Sick Leave (VSL), and Employers Insurance Contribution. 
Fringe benefits were calculated using a rate of 23.57% of all the salaries above.</t>
    </r>
  </si>
  <si>
    <r>
      <rPr>
        <b/>
        <sz val="11"/>
        <color theme="1"/>
        <rFont val="Calibri"/>
        <family val="2"/>
        <scheme val="minor"/>
      </rPr>
      <t>Example:</t>
    </r>
    <r>
      <rPr>
        <sz val="11"/>
        <color theme="1"/>
        <rFont val="Calibri"/>
        <family val="2"/>
        <scheme val="minor"/>
      </rPr>
      <t xml:space="preserve"> Jane Doe</t>
    </r>
  </si>
  <si>
    <t>Executive Director</t>
  </si>
  <si>
    <t>Ms. Doe has 10 years experience in supporting economic development initiatives in the region. She has previously managed 5 federal projects in the area before moving to this organization 5 years ago. In her current role, she will provide executive oversight over the program on a weekly basis, oversee all monitoring, compliance, and external relations.</t>
  </si>
  <si>
    <r>
      <t xml:space="preserve">Period of Performance </t>
    </r>
    <r>
      <rPr>
        <b/>
        <i/>
        <sz val="10"/>
        <color theme="1"/>
        <rFont val="Calibri"/>
        <family val="2"/>
        <scheme val="minor"/>
      </rPr>
      <t>(months):</t>
    </r>
  </si>
  <si>
    <t>Totals:</t>
  </si>
  <si>
    <t xml:space="preserve">Checkpoint: All Project Totals line up? </t>
  </si>
  <si>
    <t>Total Federal:</t>
  </si>
  <si>
    <t>Total Match:</t>
  </si>
  <si>
    <r>
      <t xml:space="preserve">Personnel - </t>
    </r>
    <r>
      <rPr>
        <sz val="10"/>
        <color theme="1"/>
        <rFont val="Calibri"/>
        <family val="2"/>
        <scheme val="minor"/>
      </rPr>
      <t xml:space="preserve">Cost as shown on the Staffing Plan. This will autofill from what is entered on the Staffing Plan tab. </t>
    </r>
  </si>
  <si>
    <r>
      <t xml:space="preserve">Fringe - </t>
    </r>
    <r>
      <rPr>
        <sz val="10"/>
        <color theme="1"/>
        <rFont val="Calibri"/>
        <family val="2"/>
        <scheme val="minor"/>
      </rPr>
      <t>Associated fringe costs for the personnel listed in the staffing plan</t>
    </r>
    <r>
      <rPr>
        <b/>
        <sz val="10"/>
        <color theme="1"/>
        <rFont val="Calibri"/>
        <family val="2"/>
        <scheme val="minor"/>
      </rPr>
      <t>.</t>
    </r>
    <r>
      <rPr>
        <sz val="10"/>
        <color theme="1"/>
        <rFont val="Calibri"/>
        <family val="2"/>
        <scheme val="minor"/>
      </rPr>
      <t xml:space="preserve"> This will autofill from what is entered on the Staffing Plan tab. </t>
    </r>
  </si>
  <si>
    <t>Additional Details</t>
  </si>
  <si>
    <t>Total Fringe Costs</t>
  </si>
  <si>
    <t>Please include a yearly breakdown for federal and non-federal (matching) share for each line item</t>
  </si>
  <si>
    <r>
      <t xml:space="preserve">Travel - </t>
    </r>
    <r>
      <rPr>
        <sz val="10"/>
        <color theme="1"/>
        <rFont val="Calibri"/>
        <family val="2"/>
        <scheme val="minor"/>
      </rPr>
      <t>Requirements for travel costs can be found in 2 CFR 200.475.</t>
    </r>
  </si>
  <si>
    <t>Event</t>
  </si>
  <si>
    <t>Travelers</t>
  </si>
  <si>
    <t>Description of the Travel</t>
  </si>
  <si>
    <t>Purpose of the Travel</t>
  </si>
  <si>
    <t>Cost</t>
  </si>
  <si>
    <r>
      <rPr>
        <b/>
        <sz val="11"/>
        <color theme="1"/>
        <rFont val="Calibri"/>
        <family val="2"/>
        <scheme val="minor"/>
      </rPr>
      <t>Example</t>
    </r>
    <r>
      <rPr>
        <sz val="11"/>
        <color theme="1"/>
        <rFont val="Calibri"/>
        <family val="2"/>
        <scheme val="minor"/>
      </rPr>
      <t>: 25 site visits to regional employers</t>
    </r>
  </si>
  <si>
    <t xml:space="preserve">3 travelers per trip </t>
  </si>
  <si>
    <t>Estimated lodging is $200 per person per one-night hotel room, rental car is $150 per person per trip, food is $80 per person per trip. [ (200 + 150 + 80) x 3 ] x 25 = $32,250.00. The reimbursement rate aligns with federal and state guidelines.</t>
  </si>
  <si>
    <t xml:space="preserve">Staff is expected to travel around the County/State to visit sites, attend meetings and training/conferences, meet with County partners, visit community members, students and businesses, etc. </t>
  </si>
  <si>
    <t>Total Travel Costs</t>
  </si>
  <si>
    <r>
      <t xml:space="preserve">Equipment - </t>
    </r>
    <r>
      <rPr>
        <sz val="10"/>
        <color theme="1"/>
        <rFont val="Calibri"/>
        <family val="2"/>
        <scheme val="minor"/>
      </rPr>
      <t>Typically exceeds $5000 per unit cost and has a useful life greater than 1 year. See the definition of equipment at 2 CFR 200.1.</t>
    </r>
  </si>
  <si>
    <t>Equipment</t>
  </si>
  <si>
    <t>Cost per Unit &amp; Quantity</t>
  </si>
  <si>
    <t>Description of the Equipment</t>
  </si>
  <si>
    <t>Purpose of the Equipment</t>
  </si>
  <si>
    <t>Expected Useful Life</t>
  </si>
  <si>
    <r>
      <rPr>
        <b/>
        <sz val="11"/>
        <color theme="1"/>
        <rFont val="Calibri"/>
        <family val="2"/>
        <scheme val="minor"/>
      </rPr>
      <t>Example</t>
    </r>
    <r>
      <rPr>
        <sz val="11"/>
        <color theme="1"/>
        <rFont val="Calibri"/>
        <family val="2"/>
        <scheme val="minor"/>
      </rPr>
      <t>: CNC Machine</t>
    </r>
  </si>
  <si>
    <t>$30,000 per unit; 1 unit</t>
  </si>
  <si>
    <t>1 CNC (Computer numerical control) Machine. The lab is already equipped to support this machine (no alterations to the space are necessary).</t>
  </si>
  <si>
    <t xml:space="preserve">The CNC Machine will be used by project participants to support R&amp;D work under this grant. This machine will be made available to all program participants in the Fabrication lab. </t>
  </si>
  <si>
    <t>8 years</t>
  </si>
  <si>
    <t>Total Equipment Costs</t>
  </si>
  <si>
    <r>
      <t xml:space="preserve">Supplies - </t>
    </r>
    <r>
      <rPr>
        <sz val="10"/>
        <color theme="1"/>
        <rFont val="Calibri"/>
        <family val="2"/>
        <scheme val="minor"/>
      </rPr>
      <t>Supplies must be itemized and must correlate to the purpose of the award. Miscellaneous is not sufficient. See the definition of supplies at 2 CFR 200.1.</t>
    </r>
  </si>
  <si>
    <t xml:space="preserve">Supplies  </t>
  </si>
  <si>
    <t>Description of the Supplies</t>
  </si>
  <si>
    <t>Purpose of the Supplies</t>
  </si>
  <si>
    <r>
      <rPr>
        <b/>
        <sz val="11"/>
        <color theme="1"/>
        <rFont val="Calibri"/>
        <family val="2"/>
        <scheme val="minor"/>
      </rPr>
      <t>Example</t>
    </r>
    <r>
      <rPr>
        <sz val="11"/>
        <color theme="1"/>
        <rFont val="Calibri"/>
        <family val="2"/>
        <scheme val="minor"/>
      </rPr>
      <t>: Laptops</t>
    </r>
  </si>
  <si>
    <t>$750 per unit; 3 units</t>
  </si>
  <si>
    <t xml:space="preserve">3 standard desk laptops </t>
  </si>
  <si>
    <t xml:space="preserve">Laptops for our RIO and 2 other supporting staff members to use for daily office use. </t>
  </si>
  <si>
    <t>Total Supply Costs</t>
  </si>
  <si>
    <r>
      <t xml:space="preserve">Contractual - </t>
    </r>
    <r>
      <rPr>
        <sz val="10"/>
        <color theme="1"/>
        <rFont val="Calibri"/>
        <family val="2"/>
        <scheme val="minor"/>
      </rPr>
      <t xml:space="preserve">Contractors are subject to procurement standards in 2 CFR 200.317 - 200.327. All Subawards to eligible recipients should be noted under this line item as well. Please denote in the second column if this line item applies to a "subaward" or "contract." For guidance on the difference between a subaward and a contract, see 2 CFR 200.331. (Please note, this section will </t>
    </r>
    <r>
      <rPr>
        <u/>
        <sz val="10"/>
        <color theme="1"/>
        <rFont val="Calibri"/>
        <family val="2"/>
        <scheme val="minor"/>
      </rPr>
      <t>not</t>
    </r>
    <r>
      <rPr>
        <sz val="10"/>
        <color theme="1"/>
        <rFont val="Calibri"/>
        <family val="2"/>
        <scheme val="minor"/>
      </rPr>
      <t xml:space="preserve"> autopopulate from the subawardees tab, but please also fill out the subawardees time for subawards - not for contractual).</t>
    </r>
  </si>
  <si>
    <t>Organization Name 
(if applicable)</t>
  </si>
  <si>
    <t>Subaward or Contract?</t>
  </si>
  <si>
    <t>Details of services being provided</t>
  </si>
  <si>
    <t>How these services contribute to the project milestones/scope of work</t>
  </si>
  <si>
    <r>
      <rPr>
        <b/>
        <sz val="11"/>
        <color theme="1"/>
        <rFont val="Calibri"/>
        <family val="2"/>
        <scheme val="minor"/>
      </rPr>
      <t>Example:</t>
    </r>
    <r>
      <rPr>
        <sz val="11"/>
        <color theme="1"/>
        <rFont val="Calibri"/>
        <family val="2"/>
        <scheme val="minor"/>
      </rPr>
      <t xml:space="preserve"> Marketing Contractor TBD</t>
    </r>
  </si>
  <si>
    <t>Contract</t>
  </si>
  <si>
    <t>A marketing contract will be procured to perform social media campaigns to support recruitment, partnerships, networking, etc. over the first 3 years of period of performance. This company would need to support internal training on marketing expertise and support Public Affairs in recruiting.</t>
  </si>
  <si>
    <t xml:space="preserve">Our organization does not have the expertise or technology to perform a social media campaign at this level of sophistication. This contract will enable our project to target our outreach to very specific populations in our region. Specifically, we will use this contract to aid in the recruitment of entrepreneurs to our program. </t>
  </si>
  <si>
    <t>Subaward</t>
  </si>
  <si>
    <t>Total Contractual Costs</t>
  </si>
  <si>
    <r>
      <t>Construction -</t>
    </r>
    <r>
      <rPr>
        <sz val="10"/>
        <color theme="1"/>
        <rFont val="Calibri"/>
        <family val="2"/>
        <scheme val="minor"/>
      </rPr>
      <t xml:space="preserve"> Not an allowable expense under this NOFO. Please see other EDA funding opportunities for construction-related expenses.</t>
    </r>
  </si>
  <si>
    <t>Construction</t>
  </si>
  <si>
    <t>Quantity</t>
  </si>
  <si>
    <t>Description of Construction</t>
  </si>
  <si>
    <t>Purpose of Construction</t>
  </si>
  <si>
    <t>N/A</t>
  </si>
  <si>
    <t>Total Construction Costs</t>
  </si>
  <si>
    <r>
      <rPr>
        <b/>
        <sz val="10"/>
        <color rgb="FF000000"/>
        <rFont val="Calibri"/>
        <family val="2"/>
      </rPr>
      <t xml:space="preserve">Other - </t>
    </r>
    <r>
      <rPr>
        <sz val="10"/>
        <color rgb="FF000000"/>
        <rFont val="Calibri"/>
        <family val="2"/>
      </rPr>
      <t xml:space="preserve">any other costs that do </t>
    </r>
    <r>
      <rPr>
        <u/>
        <sz val="10"/>
        <color rgb="FF000000"/>
        <rFont val="Calibri"/>
        <family val="2"/>
      </rPr>
      <t>not</t>
    </r>
    <r>
      <rPr>
        <sz val="10"/>
        <color rgb="FF000000"/>
        <rFont val="Calibri"/>
        <family val="2"/>
      </rPr>
      <t xml:space="preserve"> fit in previous categories. Talk to your Project Officer if you have questions.</t>
    </r>
  </si>
  <si>
    <t>Other</t>
  </si>
  <si>
    <t>Description of the Other</t>
  </si>
  <si>
    <t>Purpose of the Other</t>
  </si>
  <si>
    <t>Total Other Costs</t>
  </si>
  <si>
    <r>
      <t xml:space="preserve">Indirect Costs </t>
    </r>
    <r>
      <rPr>
        <sz val="11"/>
        <color rgb="FF000000"/>
        <rFont val="Calibri"/>
      </rPr>
      <t>Must be equal to or less than your NICRA. If you do not have a NICRA, you may be able to use the 10% de minimis rate based on Modified Total Direct Costs per 2 CFR 200.414(f).  You also may apply for a NICRA (see NOFO for instructions on how to apply for NICRA and other information about indirect costs).</t>
    </r>
  </si>
  <si>
    <t>Enter allowable base costs as provided in your NICRA. If you are using the de minimis rate, your cost base is the modified total direct cost base. See the definition of modified total direct cost at 2 CFR 200.1.</t>
  </si>
  <si>
    <t>Cost Base</t>
  </si>
  <si>
    <t xml:space="preserve">Put the NICRA rate here (or another rate, only if allowable per NOFO guidance). If opting to use de minimis rate, should put 10% here. </t>
  </si>
  <si>
    <t>Indirect Rate</t>
  </si>
  <si>
    <t>If using de minimis rate, please include a statement as indicated in the NOFO that the lead applicant "does not have a current negotiated (including provisional) rate and is electing to charge the de minimis rate."</t>
  </si>
  <si>
    <t>Total Allowable Indirect Cost</t>
  </si>
  <si>
    <t>Program Design</t>
  </si>
  <si>
    <t>System Design</t>
  </si>
  <si>
    <t>Program Implementation</t>
  </si>
  <si>
    <t>Program Design, System Design, Program Implementation</t>
  </si>
  <si>
    <t>Program Design, Program Implementation</t>
  </si>
  <si>
    <t>System Design, Program Implementation</t>
  </si>
  <si>
    <t>Cash</t>
  </si>
  <si>
    <t>In-kind</t>
  </si>
  <si>
    <t>Subrecipient #1 Name</t>
  </si>
  <si>
    <t>Subrecipient #2 Name</t>
  </si>
  <si>
    <t>Subrecipient #3 Name</t>
  </si>
  <si>
    <t>Subrecipient #4 Name</t>
  </si>
  <si>
    <t>Organization entity type</t>
  </si>
  <si>
    <t>Total</t>
  </si>
  <si>
    <t>Federal</t>
  </si>
  <si>
    <t>Match</t>
  </si>
  <si>
    <t>Personnel</t>
  </si>
  <si>
    <t>Fringe Benefits</t>
  </si>
  <si>
    <t>Travel</t>
  </si>
  <si>
    <t>Supplies</t>
  </si>
  <si>
    <t>Contractual</t>
  </si>
  <si>
    <t>Construction (N/A)</t>
  </si>
  <si>
    <t>Total Direct Charges</t>
  </si>
  <si>
    <t xml:space="preserve">Indirect Charges </t>
  </si>
  <si>
    <t>Total Subaward</t>
  </si>
  <si>
    <t>Subrecipient #1 Staffing Plan</t>
  </si>
  <si>
    <t>Subrecipient #2 Staffing Plan</t>
  </si>
  <si>
    <t>Subrecipient #3 Staffing Plan</t>
  </si>
  <si>
    <t>Subrecipient #4 Staffing Plan</t>
  </si>
  <si>
    <t>Name/Title of Employee</t>
  </si>
  <si>
    <t>Responsbilities</t>
  </si>
  <si>
    <t>Name/Title</t>
  </si>
  <si>
    <t>Authorized Budget</t>
  </si>
  <si>
    <t>Column D should match the SF-424A form (total budget). Line Item Budget will autopopulate from Budget Narrative tab.</t>
  </si>
  <si>
    <t>Total Project Budget</t>
  </si>
  <si>
    <t>Federal Share (EDA grant funded)</t>
  </si>
  <si>
    <t>This table will autopopulate from the Budget Narrative Tab. Please fill out all other tabs.</t>
  </si>
  <si>
    <t>Non-Federal (Matching) Share</t>
  </si>
  <si>
    <t>Federal Grant Rate</t>
  </si>
  <si>
    <t>Line Item Budget</t>
  </si>
  <si>
    <t>Project Scheduling Template</t>
  </si>
  <si>
    <t>Project start:</t>
  </si>
  <si>
    <t>FEDERAL AWARD ID NUMBER</t>
  </si>
  <si>
    <t>02-34-123456</t>
  </si>
  <si>
    <t>Component Project Name</t>
  </si>
  <si>
    <t>THE GREATER COMMERCE CENTER OF THE NORTH, WEST, EAST AND SOUTH</t>
  </si>
  <si>
    <t>Project End</t>
  </si>
  <si>
    <t>FEDERAL AWARD DATE</t>
  </si>
  <si>
    <t>Display week:</t>
  </si>
  <si>
    <t>PERIOD OF PERFORMANCE</t>
  </si>
  <si>
    <t>MONTHS</t>
  </si>
  <si>
    <t>Component Project Leader</t>
  </si>
  <si>
    <t>Industrial City of Technical Service</t>
  </si>
  <si>
    <t>Current week</t>
  </si>
  <si>
    <t>FEDERAL AWARD EXPIRE DATE</t>
  </si>
  <si>
    <t>Consortium Leader</t>
  </si>
  <si>
    <t>INDUSTRIAL REVOLUTION TECH HUB OF THE AMERICAS</t>
  </si>
  <si>
    <t>PLANNED</t>
  </si>
  <si>
    <t xml:space="preserve">ACTUAL </t>
  </si>
  <si>
    <t>No.</t>
  </si>
  <si>
    <t>ACTIVITY</t>
  </si>
  <si>
    <t>ASSIGNED TO</t>
  </si>
  <si>
    <t>START</t>
  </si>
  <si>
    <t>FINISH</t>
  </si>
  <si>
    <t>STATUS</t>
  </si>
  <si>
    <t>PROGRESS</t>
  </si>
  <si>
    <t>DURATION (DAYS)</t>
  </si>
  <si>
    <t>S</t>
  </si>
  <si>
    <t>M</t>
  </si>
  <si>
    <t>T</t>
  </si>
  <si>
    <t>W</t>
  </si>
  <si>
    <t>F</t>
  </si>
  <si>
    <t xml:space="preserve">user input </t>
  </si>
  <si>
    <t>user input</t>
  </si>
  <si>
    <t>In Progress</t>
  </si>
  <si>
    <t>u</t>
  </si>
  <si>
    <t>Delayed</t>
  </si>
  <si>
    <t>Not Started</t>
  </si>
  <si>
    <t>Milestone</t>
  </si>
  <si>
    <t>Insert new rows ABOVE this one</t>
  </si>
  <si>
    <t>Complete</t>
  </si>
  <si>
    <t>Notes</t>
  </si>
  <si>
    <t>Duration is total days and not working days. Holidays are not excluded from duration, but can be reformated  if necessary. Need to update from weekday to everyday on the gantt chart formual end star. May need to modify progress % complete weekday vs workday.                                               Update current week formula to prevent wrong display when project start exceeds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</si>
</sst>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52">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i/>
      <sz val="12"/>
      <color rgb="FF000000"/>
      <name val="Calibri"/>
      <family val="2"/>
      <scheme val="minor"/>
    </font>
    <font>
      <b/>
      <i/>
      <sz val="10"/>
      <color theme="1"/>
      <name val="Calibri"/>
      <family val="2"/>
      <scheme val="minor"/>
    </font>
    <font>
      <b/>
      <sz val="12"/>
      <color theme="1"/>
      <name val="Calibri"/>
      <family val="2"/>
      <scheme val="minor"/>
    </font>
    <font>
      <i/>
      <sz val="10"/>
      <color rgb="FF000000"/>
      <name val="Calibri"/>
      <family val="2"/>
      <scheme val="minor"/>
    </font>
    <font>
      <sz val="11"/>
      <name val="Calibri"/>
      <family val="2"/>
      <scheme val="minor"/>
    </font>
    <font>
      <sz val="11"/>
      <color theme="2"/>
      <name val="Calibri"/>
      <family val="2"/>
      <scheme val="minor"/>
    </font>
    <font>
      <i/>
      <sz val="11"/>
      <color theme="1"/>
      <name val="Calibri"/>
      <family val="2"/>
      <scheme val="minor"/>
    </font>
    <font>
      <i/>
      <u/>
      <sz val="11"/>
      <color theme="1"/>
      <name val="Calibri"/>
      <family val="2"/>
      <scheme val="minor"/>
    </font>
    <font>
      <b/>
      <sz val="11"/>
      <color rgb="FF000000"/>
      <name val="Calibri"/>
    </font>
    <font>
      <sz val="11"/>
      <color rgb="FF000000"/>
      <name val="Calibri"/>
    </font>
    <font>
      <b/>
      <sz val="28"/>
      <color rgb="FFDAE9F8"/>
      <name val="Arial Black"/>
      <family val="2"/>
    </font>
    <font>
      <sz val="11"/>
      <color rgb="FF000000"/>
      <name val="Arial"/>
      <family val="2"/>
    </font>
    <font>
      <b/>
      <sz val="12"/>
      <color rgb="FF000000"/>
      <name val="Arial"/>
      <family val="2"/>
    </font>
    <font>
      <b/>
      <sz val="14"/>
      <color rgb="FF000000"/>
      <name val="Arial Black"/>
      <family val="2"/>
    </font>
    <font>
      <sz val="14"/>
      <color rgb="FF000000"/>
      <name val="Arial Black"/>
      <family val="2"/>
    </font>
    <font>
      <sz val="12"/>
      <color rgb="FF000000"/>
      <name val="Arial Black"/>
      <family val="2"/>
    </font>
    <font>
      <b/>
      <sz val="12"/>
      <color rgb="FF000000"/>
      <name val="Arial Black"/>
      <family val="2"/>
    </font>
    <font>
      <b/>
      <sz val="20"/>
      <color rgb="FF4307CF"/>
      <name val="Arial"/>
      <family val="2"/>
    </font>
    <font>
      <sz val="11"/>
      <name val="Arial Black"/>
      <family val="2"/>
    </font>
    <font>
      <sz val="12"/>
      <name val="Arial Black"/>
      <family val="2"/>
    </font>
    <font>
      <sz val="11"/>
      <color rgb="FF000000"/>
      <name val="Arial Black"/>
      <family val="2"/>
    </font>
    <font>
      <sz val="12"/>
      <color rgb="FF000000"/>
      <name val="Arial"/>
      <family val="2"/>
    </font>
    <font>
      <sz val="11"/>
      <color rgb="FFFFFFFF"/>
      <name val="Arial"/>
      <family val="2"/>
    </font>
    <font>
      <b/>
      <sz val="11"/>
      <color rgb="FF000000"/>
      <name val="Arial Black"/>
      <family val="2"/>
    </font>
    <font>
      <u/>
      <sz val="11"/>
      <color rgb="FF0000FF"/>
      <name val="Arial"/>
      <family val="2"/>
    </font>
    <font>
      <b/>
      <sz val="11"/>
      <name val="Arial"/>
      <family val="2"/>
    </font>
    <font>
      <b/>
      <sz val="11"/>
      <color rgb="FF000000"/>
      <name val="Arial"/>
      <family val="2"/>
    </font>
    <font>
      <sz val="10"/>
      <color rgb="FF000000"/>
      <name val="Arial"/>
      <family val="2"/>
    </font>
    <font>
      <sz val="12"/>
      <name val="Arial"/>
      <family val="2"/>
    </font>
    <font>
      <sz val="14"/>
      <color rgb="FF000000"/>
      <name val="Wingdings"/>
      <charset val="2"/>
    </font>
    <font>
      <sz val="10"/>
      <name val="Arial"/>
      <family val="2"/>
    </font>
    <font>
      <sz val="11"/>
      <color rgb="FFFFFFFF"/>
      <name val="Arial Black"/>
      <family val="2"/>
    </font>
    <font>
      <i/>
      <sz val="10"/>
      <color rgb="FF000000"/>
      <name val="Arial"/>
      <family val="2"/>
    </font>
    <font>
      <sz val="10"/>
      <color rgb="FF808080"/>
      <name val="Arial"/>
      <family val="2"/>
    </font>
    <font>
      <b/>
      <sz val="11"/>
      <color rgb="FF808080"/>
      <name val="Arial"/>
      <family val="2"/>
    </font>
    <font>
      <sz val="11"/>
      <color rgb="FF000000"/>
      <name val="Calibri"/>
      <family val="2"/>
    </font>
    <font>
      <u/>
      <sz val="10"/>
      <color theme="1"/>
      <name val="Calibri"/>
      <family val="2"/>
      <scheme val="minor"/>
    </font>
    <font>
      <u/>
      <sz val="11"/>
      <color rgb="FF444444"/>
      <name val="Calibri"/>
      <family val="2"/>
    </font>
    <font>
      <b/>
      <sz val="10"/>
      <color rgb="FF000000"/>
      <name val="Calibri"/>
      <family val="2"/>
    </font>
    <font>
      <sz val="10"/>
      <color rgb="FF000000"/>
      <name val="Calibri"/>
      <family val="2"/>
    </font>
    <font>
      <u/>
      <sz val="10"/>
      <color rgb="FF000000"/>
      <name val="Calibri"/>
      <family val="2"/>
    </font>
    <font>
      <u/>
      <sz val="11"/>
      <color rgb="FF000000"/>
      <name val="Calibri"/>
      <family val="2"/>
    </font>
    <font>
      <sz val="11"/>
      <color rgb="FF000000"/>
      <name val="Calibri"/>
      <family val="2"/>
      <scheme val="minor"/>
    </font>
  </fonts>
  <fills count="3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bgColor indexed="64"/>
      </patternFill>
    </fill>
    <fill>
      <patternFill patternType="solid">
        <fgColor rgb="FF70AD47"/>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bgColor indexed="64"/>
      </patternFill>
    </fill>
    <fill>
      <patternFill patternType="solid">
        <fgColor rgb="FF0E4BA7"/>
        <bgColor rgb="FF000000"/>
      </patternFill>
    </fill>
    <fill>
      <patternFill patternType="solid">
        <fgColor rgb="FFE8E8E8"/>
        <bgColor rgb="FF000000"/>
      </patternFill>
    </fill>
    <fill>
      <patternFill patternType="solid">
        <fgColor rgb="FFFFFFFF"/>
        <bgColor rgb="FF000000"/>
      </patternFill>
    </fill>
    <fill>
      <patternFill patternType="solid">
        <fgColor rgb="FFE7E6E6"/>
        <bgColor rgb="FF000000"/>
      </patternFill>
    </fill>
    <fill>
      <patternFill patternType="solid">
        <fgColor rgb="FFDAE9F8"/>
        <bgColor rgb="FF000000"/>
      </patternFill>
    </fill>
    <fill>
      <patternFill patternType="solid">
        <fgColor rgb="FFADADAD"/>
        <bgColor rgb="FF000000"/>
      </patternFill>
    </fill>
    <fill>
      <patternFill patternType="solid">
        <fgColor rgb="FFFFEF7B"/>
        <bgColor rgb="FF000000"/>
      </patternFill>
    </fill>
    <fill>
      <patternFill patternType="solid">
        <fgColor rgb="FFADADAD"/>
        <bgColor rgb="FF6528F7"/>
      </patternFill>
    </fill>
    <fill>
      <patternFill patternType="solid">
        <fgColor rgb="FFFFEF7B"/>
        <bgColor rgb="FF6528F7"/>
      </patternFill>
    </fill>
    <fill>
      <patternFill patternType="solid">
        <fgColor rgb="FFD9D9D9"/>
        <bgColor rgb="FF000000"/>
      </patternFill>
    </fill>
    <fill>
      <patternFill patternType="solid">
        <fgColor rgb="FFFFF4A8"/>
        <bgColor rgb="FF000000"/>
      </patternFill>
    </fill>
    <fill>
      <patternFill patternType="solid">
        <fgColor rgb="FFF2F2F2"/>
        <bgColor rgb="FF000000"/>
      </patternFill>
    </fill>
    <fill>
      <patternFill patternType="solid">
        <fgColor rgb="FFCCDFFB"/>
        <bgColor rgb="FF000000"/>
      </patternFill>
    </fill>
    <fill>
      <patternFill patternType="solid">
        <fgColor rgb="FF9BBFF7"/>
        <bgColor rgb="FF000000"/>
      </patternFill>
    </fill>
    <fill>
      <patternFill patternType="solid">
        <fgColor rgb="FFF1F1F1"/>
        <bgColor rgb="FF000000"/>
      </patternFill>
    </fill>
    <fill>
      <patternFill patternType="solid">
        <fgColor rgb="FFFFC000"/>
        <bgColor rgb="FF000000"/>
      </patternFill>
    </fill>
    <fill>
      <patternFill patternType="solid">
        <fgColor rgb="FFA6A6A6"/>
        <bgColor rgb="FF000000"/>
      </patternFill>
    </fill>
    <fill>
      <patternFill patternType="solid">
        <fgColor rgb="FFCAEAD7"/>
        <bgColor rgb="FF000000"/>
      </patternFill>
    </fill>
    <fill>
      <patternFill patternType="solid">
        <fgColor rgb="FFE6F4EC"/>
        <bgColor rgb="FF000000"/>
      </patternFill>
    </fill>
    <fill>
      <patternFill patternType="solid">
        <fgColor rgb="FFD0D0D0"/>
        <bgColor rgb="FF000000"/>
      </patternFill>
    </fill>
    <fill>
      <patternFill patternType="solid">
        <fgColor rgb="FFFFFAD2"/>
        <bgColor rgb="FF000000"/>
      </patternFill>
    </fill>
    <fill>
      <patternFill patternType="solid">
        <fgColor rgb="FFC0C0C0"/>
        <bgColor rgb="FF000000"/>
      </patternFill>
    </fill>
    <fill>
      <patternFill patternType="solid">
        <fgColor theme="0"/>
        <bgColor rgb="FF000000"/>
      </patternFill>
    </fill>
    <fill>
      <patternFill patternType="solid">
        <fgColor theme="4" tint="0.39997558519241921"/>
        <bgColor rgb="FF000000"/>
      </patternFill>
    </fill>
  </fills>
  <borders count="1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thin">
        <color rgb="FFF2F2F2"/>
      </bottom>
      <diagonal/>
    </border>
    <border>
      <left style="thin">
        <color rgb="FFF2F2F2"/>
      </left>
      <right style="medium">
        <color rgb="FF000000"/>
      </right>
      <top style="thin">
        <color rgb="FFF2F2F2"/>
      </top>
      <bottom style="thin">
        <color rgb="FFF2F2F2"/>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6AA0F2"/>
      </bottom>
      <diagonal/>
    </border>
    <border>
      <left/>
      <right style="medium">
        <color rgb="FF000000"/>
      </right>
      <top/>
      <bottom style="thin">
        <color rgb="FF6AA0F2"/>
      </bottom>
      <diagonal/>
    </border>
    <border>
      <left style="medium">
        <color rgb="FF000000"/>
      </left>
      <right style="medium">
        <color rgb="FF000000"/>
      </right>
      <top/>
      <bottom style="thin">
        <color rgb="FF6AA0F2"/>
      </bottom>
      <diagonal/>
    </border>
    <border>
      <left/>
      <right/>
      <top/>
      <bottom style="thin">
        <color rgb="FFFF88E4"/>
      </bottom>
      <diagonal/>
    </border>
    <border>
      <left/>
      <right style="medium">
        <color rgb="FF000000"/>
      </right>
      <top/>
      <bottom style="thin">
        <color rgb="FFFF88E4"/>
      </bottom>
      <diagonal/>
    </border>
    <border>
      <left/>
      <right/>
      <top style="thin">
        <color rgb="FFFF88E4"/>
      </top>
      <bottom style="thin">
        <color rgb="FFFF88E4"/>
      </bottom>
      <diagonal/>
    </border>
    <border>
      <left/>
      <right style="medium">
        <color rgb="FF000000"/>
      </right>
      <top style="thin">
        <color rgb="FFFF88E4"/>
      </top>
      <bottom style="thin">
        <color rgb="FFFF88E4"/>
      </bottom>
      <diagonal/>
    </border>
    <border>
      <left/>
      <right/>
      <top style="thin">
        <color rgb="FFFF88E4"/>
      </top>
      <bottom/>
      <diagonal/>
    </border>
    <border>
      <left/>
      <right style="medium">
        <color rgb="FF000000"/>
      </right>
      <top style="thin">
        <color rgb="FFFF88E4"/>
      </top>
      <bottom/>
      <diagonal/>
    </border>
    <border>
      <left/>
      <right/>
      <top style="thin">
        <color rgb="FF6AA0F2"/>
      </top>
      <bottom style="thin">
        <color rgb="FF6AA0F2"/>
      </bottom>
      <diagonal/>
    </border>
    <border>
      <left/>
      <right style="medium">
        <color rgb="FF000000"/>
      </right>
      <top style="thin">
        <color rgb="FF6AA0F2"/>
      </top>
      <bottom style="thin">
        <color rgb="FF6AA0F2"/>
      </bottom>
      <diagonal/>
    </border>
    <border>
      <left style="medium">
        <color rgb="FF000000"/>
      </left>
      <right style="medium">
        <color rgb="FF000000"/>
      </right>
      <top style="thin">
        <color rgb="FF6AA0F2"/>
      </top>
      <bottom style="thin">
        <color rgb="FF6AA0F2"/>
      </bottom>
      <diagonal/>
    </border>
    <border>
      <left/>
      <right/>
      <top/>
      <bottom style="thin">
        <color rgb="FFCAEAD7"/>
      </bottom>
      <diagonal/>
    </border>
    <border>
      <left/>
      <right style="medium">
        <color rgb="FF000000"/>
      </right>
      <top/>
      <bottom style="thin">
        <color rgb="FFCAEAD7"/>
      </bottom>
      <diagonal/>
    </border>
    <border>
      <left/>
      <right/>
      <top style="thin">
        <color rgb="FFCAEAD7"/>
      </top>
      <bottom style="thin">
        <color rgb="FFCAEAD7"/>
      </bottom>
      <diagonal/>
    </border>
    <border>
      <left/>
      <right style="medium">
        <color rgb="FF000000"/>
      </right>
      <top style="thin">
        <color rgb="FFCAEAD7"/>
      </top>
      <bottom style="thin">
        <color rgb="FFCAEAD7"/>
      </bottom>
      <diagonal/>
    </border>
    <border>
      <left/>
      <right/>
      <top style="thin">
        <color rgb="FFCAEAD7"/>
      </top>
      <bottom/>
      <diagonal/>
    </border>
    <border>
      <left/>
      <right style="medium">
        <color rgb="FF000000"/>
      </right>
      <top style="thin">
        <color rgb="FFCAEAD7"/>
      </top>
      <bottom/>
      <diagonal/>
    </border>
    <border>
      <left/>
      <right/>
      <top/>
      <bottom style="thin">
        <color rgb="FFFFF4A8"/>
      </bottom>
      <diagonal/>
    </border>
    <border>
      <left/>
      <right style="medium">
        <color rgb="FF000000"/>
      </right>
      <top/>
      <bottom style="thin">
        <color rgb="FFFFF4A8"/>
      </bottom>
      <diagonal/>
    </border>
    <border>
      <left style="medium">
        <color rgb="FF000000"/>
      </left>
      <right style="medium">
        <color rgb="FF000000"/>
      </right>
      <top/>
      <bottom style="thin">
        <color rgb="FFFFF4A8"/>
      </bottom>
      <diagonal/>
    </border>
    <border>
      <left/>
      <right/>
      <top style="thin">
        <color rgb="FFFFF4A8"/>
      </top>
      <bottom style="thin">
        <color rgb="FFFFF4A8"/>
      </bottom>
      <diagonal/>
    </border>
    <border>
      <left/>
      <right style="medium">
        <color rgb="FF000000"/>
      </right>
      <top style="thin">
        <color rgb="FFFFF4A8"/>
      </top>
      <bottom style="thin">
        <color rgb="FFFFF4A8"/>
      </bottom>
      <diagonal/>
    </border>
    <border>
      <left style="medium">
        <color rgb="FF000000"/>
      </left>
      <right style="medium">
        <color rgb="FF000000"/>
      </right>
      <top style="thin">
        <color rgb="FFFFF4A8"/>
      </top>
      <bottom style="thin">
        <color rgb="FFFFF4A8"/>
      </bottom>
      <diagonal/>
    </border>
    <border>
      <left/>
      <right/>
      <top style="thin">
        <color rgb="FFFFF4A8"/>
      </top>
      <bottom style="medium">
        <color rgb="FF000000"/>
      </bottom>
      <diagonal/>
    </border>
    <border>
      <left/>
      <right style="medium">
        <color rgb="FF000000"/>
      </right>
      <top style="thin">
        <color rgb="FFFFF4A8"/>
      </top>
      <bottom style="medium">
        <color rgb="FF000000"/>
      </bottom>
      <diagonal/>
    </border>
    <border>
      <left style="medium">
        <color rgb="FF000000"/>
      </left>
      <right style="medium">
        <color rgb="FF000000"/>
      </right>
      <top style="thin">
        <color rgb="FFFFF4A8"/>
      </top>
      <bottom style="medium">
        <color rgb="FF000000"/>
      </bottom>
      <diagonal/>
    </border>
    <border>
      <left/>
      <right style="thin">
        <color rgb="FFF2F2F2"/>
      </right>
      <top style="thin">
        <color rgb="FFF2F2F2"/>
      </top>
      <bottom style="medium">
        <color rgb="FF000000"/>
      </bottom>
      <diagonal/>
    </border>
    <border>
      <left style="thin">
        <color rgb="FFF2F2F2"/>
      </left>
      <right style="thin">
        <color rgb="FFF2F2F2"/>
      </right>
      <top style="thin">
        <color rgb="FFF2F2F2"/>
      </top>
      <bottom style="medium">
        <color rgb="FF000000"/>
      </bottom>
      <diagonal/>
    </border>
    <border>
      <left style="thin">
        <color rgb="FFF2F2F2"/>
      </left>
      <right style="medium">
        <color rgb="FF000000"/>
      </right>
      <top style="thin">
        <color rgb="FFF2F2F2"/>
      </top>
      <bottom style="medium">
        <color rgb="FF000000"/>
      </bottom>
      <diagonal/>
    </border>
    <border>
      <left style="medium">
        <color rgb="FF6AA0F2"/>
      </left>
      <right style="medium">
        <color rgb="FF6AA0F2"/>
      </right>
      <top style="medium">
        <color rgb="FF6AA0F2"/>
      </top>
      <bottom style="medium">
        <color rgb="FF6AA0F2"/>
      </bottom>
      <diagonal/>
    </border>
    <border>
      <left style="thin">
        <color rgb="FF6AA0F2"/>
      </left>
      <right style="thin">
        <color rgb="FF6AA0F2"/>
      </right>
      <top/>
      <bottom style="thin">
        <color rgb="FF6AA0F2"/>
      </bottom>
      <diagonal/>
    </border>
    <border>
      <left style="thin">
        <color rgb="FF6AA0F2"/>
      </left>
      <right style="thin">
        <color rgb="FF6AA0F2"/>
      </right>
      <top style="thin">
        <color rgb="FF6AA0F2"/>
      </top>
      <bottom style="thin">
        <color rgb="FF6AA0F2"/>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808080"/>
      </left>
      <right/>
      <top/>
      <bottom/>
      <diagonal/>
    </border>
    <border>
      <left style="medium">
        <color rgb="FF000000"/>
      </left>
      <right/>
      <top style="medium">
        <color rgb="FF000000"/>
      </top>
      <bottom style="thin">
        <color rgb="FFF2F2F2"/>
      </bottom>
      <diagonal/>
    </border>
    <border>
      <left/>
      <right/>
      <top style="medium">
        <color rgb="FF000000"/>
      </top>
      <bottom style="thin">
        <color rgb="FFF2F2F2"/>
      </bottom>
      <diagonal/>
    </border>
    <border>
      <left/>
      <right style="thin">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top style="thin">
        <color rgb="FF000000"/>
      </top>
      <bottom style="thin">
        <color rgb="FF000000"/>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09">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9" fontId="3" fillId="0" borderId="1" xfId="2" applyFont="1" applyBorder="1" applyAlignment="1">
      <alignment vertical="center"/>
    </xf>
    <xf numFmtId="0" fontId="0" fillId="0" borderId="4" xfId="0" applyBorder="1"/>
    <xf numFmtId="6" fontId="0" fillId="0" borderId="4" xfId="0" applyNumberFormat="1" applyBorder="1"/>
    <xf numFmtId="0" fontId="4" fillId="0" borderId="4" xfId="0" applyFont="1" applyBorder="1" applyAlignment="1">
      <alignment horizontal="center"/>
    </xf>
    <xf numFmtId="0" fontId="5" fillId="0" borderId="2" xfId="0" applyFont="1" applyBorder="1" applyAlignment="1">
      <alignment vertical="center"/>
    </xf>
    <xf numFmtId="0" fontId="2" fillId="0" borderId="0" xfId="0" applyFont="1" applyAlignment="1">
      <alignment horizontal="center"/>
    </xf>
    <xf numFmtId="6" fontId="2" fillId="0" borderId="0" xfId="0" applyNumberFormat="1" applyFont="1"/>
    <xf numFmtId="8" fontId="3" fillId="0" borderId="1" xfId="1" applyNumberFormat="1" applyFont="1" applyBorder="1" applyAlignment="1">
      <alignment horizontal="center" vertical="center"/>
    </xf>
    <xf numFmtId="6" fontId="0" fillId="0" borderId="0" xfId="0" applyNumberFormat="1" applyAlignment="1">
      <alignment horizontal="right"/>
    </xf>
    <xf numFmtId="0" fontId="0" fillId="2" borderId="6" xfId="0" applyFill="1" applyBorder="1" applyAlignment="1">
      <alignment horizontal="center"/>
    </xf>
    <xf numFmtId="0" fontId="6" fillId="0" borderId="0" xfId="0" applyFont="1" applyAlignment="1">
      <alignment horizontal="left"/>
    </xf>
    <xf numFmtId="0" fontId="4" fillId="0" borderId="4" xfId="0" applyFont="1" applyBorder="1" applyAlignment="1">
      <alignment horizontal="center" wrapText="1"/>
    </xf>
    <xf numFmtId="0" fontId="0" fillId="0" borderId="0" xfId="0" applyAlignment="1">
      <alignment horizontal="center" wrapText="1"/>
    </xf>
    <xf numFmtId="10" fontId="1" fillId="0" borderId="9" xfId="2" applyNumberFormat="1" applyFont="1" applyBorder="1" applyAlignment="1">
      <alignment horizontal="center"/>
    </xf>
    <xf numFmtId="0" fontId="8" fillId="0" borderId="0" xfId="0" applyFont="1" applyAlignment="1">
      <alignment horizontal="center"/>
    </xf>
    <xf numFmtId="0" fontId="7" fillId="0" borderId="4" xfId="0" applyFont="1" applyBorder="1" applyAlignment="1">
      <alignment horizontal="left"/>
    </xf>
    <xf numFmtId="8" fontId="3" fillId="0" borderId="15" xfId="0" applyNumberFormat="1" applyFont="1" applyBorder="1" applyAlignment="1">
      <alignment horizontal="center" vertical="center" wrapText="1"/>
    </xf>
    <xf numFmtId="8" fontId="3" fillId="0" borderId="16" xfId="0" applyNumberFormat="1" applyFont="1" applyBorder="1" applyAlignment="1">
      <alignment horizontal="center" vertical="center" wrapText="1"/>
    </xf>
    <xf numFmtId="8" fontId="5" fillId="0" borderId="16" xfId="0" applyNumberFormat="1" applyFont="1" applyBorder="1" applyAlignment="1">
      <alignment horizontal="center" vertical="center" wrapText="1"/>
    </xf>
    <xf numFmtId="0" fontId="9" fillId="0" borderId="0" xfId="0" applyFont="1" applyAlignment="1">
      <alignment horizontal="center" vertical="center"/>
    </xf>
    <xf numFmtId="0" fontId="3" fillId="5" borderId="0" xfId="0" applyFont="1" applyFill="1" applyAlignment="1">
      <alignment horizontal="center" vertical="center"/>
    </xf>
    <xf numFmtId="8" fontId="3" fillId="5" borderId="0" xfId="1" applyNumberFormat="1" applyFont="1" applyFill="1" applyBorder="1" applyAlignment="1">
      <alignment horizontal="center" vertical="center"/>
    </xf>
    <xf numFmtId="8" fontId="3" fillId="5" borderId="0" xfId="0" applyNumberFormat="1" applyFont="1" applyFill="1" applyAlignment="1">
      <alignment horizontal="center" vertical="center" wrapText="1"/>
    </xf>
    <xf numFmtId="9" fontId="3" fillId="5" borderId="0" xfId="2" applyFont="1" applyFill="1" applyBorder="1" applyAlignment="1">
      <alignment vertical="center"/>
    </xf>
    <xf numFmtId="0" fontId="0" fillId="5" borderId="0" xfId="0" applyFill="1"/>
    <xf numFmtId="44" fontId="3" fillId="0" borderId="4" xfId="1" applyFont="1" applyBorder="1" applyAlignment="1">
      <alignment horizontal="center" vertical="center" wrapText="1"/>
    </xf>
    <xf numFmtId="8"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0" fontId="11" fillId="0" borderId="0" xfId="0" applyFont="1"/>
    <xf numFmtId="8" fontId="11" fillId="0" borderId="0" xfId="0" applyNumberFormat="1" applyFont="1"/>
    <xf numFmtId="44" fontId="0" fillId="0" borderId="4" xfId="0" applyNumberFormat="1" applyBorder="1"/>
    <xf numFmtId="0" fontId="13" fillId="0" borderId="0" xfId="0" applyFont="1"/>
    <xf numFmtId="0" fontId="14" fillId="0" borderId="0" xfId="0" applyFont="1"/>
    <xf numFmtId="44" fontId="3" fillId="0" borderId="4" xfId="1" applyFont="1" applyFill="1" applyBorder="1" applyAlignment="1">
      <alignment horizontal="center" vertical="center" wrapText="1"/>
    </xf>
    <xf numFmtId="0" fontId="2" fillId="0" borderId="4" xfId="0" applyFont="1" applyBorder="1"/>
    <xf numFmtId="0" fontId="0" fillId="0" borderId="4" xfId="0" applyBorder="1" applyAlignment="1">
      <alignment wrapText="1"/>
    </xf>
    <xf numFmtId="0" fontId="0" fillId="0" borderId="4" xfId="0" applyBorder="1" applyProtection="1">
      <protection locked="0"/>
    </xf>
    <xf numFmtId="44" fontId="0" fillId="0" borderId="4" xfId="1" applyFont="1" applyBorder="1" applyProtection="1">
      <protection locked="0"/>
    </xf>
    <xf numFmtId="0" fontId="0" fillId="0" borderId="4" xfId="0" applyBorder="1" applyAlignment="1" applyProtection="1">
      <alignment vertical="top"/>
      <protection locked="0"/>
    </xf>
    <xf numFmtId="6" fontId="0" fillId="0" borderId="4" xfId="0" applyNumberFormat="1" applyBorder="1" applyProtection="1">
      <protection locked="0"/>
    </xf>
    <xf numFmtId="9" fontId="0" fillId="0" borderId="4" xfId="0" applyNumberFormat="1" applyBorder="1" applyProtection="1">
      <protection locked="0"/>
    </xf>
    <xf numFmtId="2" fontId="0" fillId="0" borderId="4" xfId="0" applyNumberFormat="1" applyBorder="1" applyProtection="1">
      <protection locked="0"/>
    </xf>
    <xf numFmtId="0" fontId="6" fillId="0" borderId="11" xfId="0" applyFont="1" applyBorder="1" applyAlignment="1">
      <alignment wrapText="1"/>
    </xf>
    <xf numFmtId="0" fontId="6" fillId="7" borderId="20" xfId="0" applyFont="1" applyFill="1" applyBorder="1"/>
    <xf numFmtId="0" fontId="4" fillId="0" borderId="4" xfId="0" applyFont="1" applyBorder="1" applyAlignment="1" applyProtection="1">
      <alignment horizontal="center"/>
      <protection locked="0"/>
    </xf>
    <xf numFmtId="0" fontId="0" fillId="6" borderId="17" xfId="0" applyFill="1" applyBorder="1"/>
    <xf numFmtId="0" fontId="0" fillId="6" borderId="19" xfId="0" applyFill="1" applyBorder="1"/>
    <xf numFmtId="0" fontId="6" fillId="2" borderId="6" xfId="0" applyFont="1" applyFill="1" applyBorder="1" applyAlignment="1">
      <alignment horizontal="left"/>
    </xf>
    <xf numFmtId="0" fontId="6" fillId="2" borderId="7" xfId="0" applyFont="1" applyFill="1" applyBorder="1" applyAlignment="1">
      <alignment horizontal="left"/>
    </xf>
    <xf numFmtId="44" fontId="0" fillId="0" borderId="25" xfId="0" applyNumberFormat="1" applyBorder="1"/>
    <xf numFmtId="44" fontId="0" fillId="0" borderId="4" xfId="1" applyFont="1" applyFill="1" applyBorder="1" applyAlignment="1" applyProtection="1">
      <alignment wrapText="1"/>
      <protection locked="0"/>
    </xf>
    <xf numFmtId="44" fontId="0" fillId="0" borderId="4" xfId="1" applyFont="1" applyFill="1" applyBorder="1" applyProtection="1">
      <protection locked="0"/>
    </xf>
    <xf numFmtId="44" fontId="3" fillId="4" borderId="4" xfId="1" applyFont="1" applyFill="1" applyBorder="1" applyAlignment="1">
      <alignment horizontal="center" vertical="center" wrapText="1"/>
    </xf>
    <xf numFmtId="8" fontId="5" fillId="4" borderId="16" xfId="0" applyNumberFormat="1" applyFont="1" applyFill="1" applyBorder="1" applyAlignment="1">
      <alignment horizontal="center" vertical="center" wrapText="1"/>
    </xf>
    <xf numFmtId="8" fontId="3" fillId="0" borderId="1" xfId="1" applyNumberFormat="1" applyFont="1" applyFill="1" applyBorder="1" applyAlignment="1">
      <alignment horizontal="center" vertical="center"/>
    </xf>
    <xf numFmtId="0" fontId="2" fillId="9" borderId="0" xfId="0" applyFont="1" applyFill="1"/>
    <xf numFmtId="0" fontId="0" fillId="10" borderId="4" xfId="0" applyFill="1" applyBorder="1"/>
    <xf numFmtId="44" fontId="0" fillId="0" borderId="4" xfId="1" applyFont="1" applyBorder="1"/>
    <xf numFmtId="44" fontId="0" fillId="0" borderId="4" xfId="1" applyFont="1" applyFill="1" applyBorder="1"/>
    <xf numFmtId="8" fontId="0" fillId="0" borderId="4" xfId="0" applyNumberFormat="1" applyBorder="1" applyProtection="1">
      <protection locked="0"/>
    </xf>
    <xf numFmtId="44" fontId="0" fillId="3" borderId="4" xfId="1" applyFont="1" applyFill="1" applyBorder="1" applyProtection="1">
      <protection locked="0"/>
    </xf>
    <xf numFmtId="0" fontId="2" fillId="6" borderId="4" xfId="0" applyFont="1" applyFill="1" applyBorder="1"/>
    <xf numFmtId="44" fontId="0" fillId="0" borderId="16" xfId="0" applyNumberFormat="1" applyBorder="1"/>
    <xf numFmtId="44" fontId="0" fillId="3" borderId="4" xfId="1" applyFont="1" applyFill="1" applyBorder="1" applyAlignment="1" applyProtection="1">
      <alignment vertical="center"/>
      <protection locked="0"/>
    </xf>
    <xf numFmtId="0" fontId="26" fillId="14" borderId="0" xfId="0" applyFont="1" applyFill="1"/>
    <xf numFmtId="0" fontId="24" fillId="14" borderId="0" xfId="0" applyFont="1" applyFill="1" applyAlignment="1">
      <alignment vertical="center" wrapText="1"/>
    </xf>
    <xf numFmtId="0" fontId="28" fillId="16" borderId="0" xfId="0" applyFont="1" applyFill="1" applyAlignment="1">
      <alignment vertical="center" wrapText="1"/>
    </xf>
    <xf numFmtId="0" fontId="28" fillId="16" borderId="34" xfId="0" applyFont="1" applyFill="1" applyBorder="1" applyAlignment="1">
      <alignment vertical="center" wrapText="1"/>
    </xf>
    <xf numFmtId="0" fontId="20" fillId="14" borderId="34" xfId="0" applyFont="1" applyFill="1" applyBorder="1"/>
    <xf numFmtId="0" fontId="25" fillId="14" borderId="37" xfId="0" applyFont="1" applyFill="1" applyBorder="1" applyAlignment="1">
      <alignment horizontal="center" wrapText="1"/>
    </xf>
    <xf numFmtId="0" fontId="25" fillId="15" borderId="38" xfId="0" applyFont="1" applyFill="1" applyBorder="1" applyAlignment="1">
      <alignment horizontal="center" wrapText="1"/>
    </xf>
    <xf numFmtId="0" fontId="25" fillId="14" borderId="0" xfId="0" applyFont="1" applyFill="1" applyAlignment="1">
      <alignment vertical="center"/>
    </xf>
    <xf numFmtId="0" fontId="20" fillId="16" borderId="0" xfId="0" applyFont="1" applyFill="1"/>
    <xf numFmtId="0" fontId="30" fillId="16" borderId="0" xfId="0" applyFont="1" applyFill="1" applyAlignment="1">
      <alignment horizontal="center"/>
    </xf>
    <xf numFmtId="0" fontId="24" fillId="16" borderId="0" xfId="0" applyFont="1" applyFill="1" applyAlignment="1">
      <alignment vertical="center" wrapText="1"/>
    </xf>
    <xf numFmtId="0" fontId="24" fillId="16" borderId="34" xfId="0" applyFont="1" applyFill="1" applyBorder="1" applyAlignment="1">
      <alignment vertical="center" wrapText="1"/>
    </xf>
    <xf numFmtId="0" fontId="24" fillId="14" borderId="0" xfId="0" applyFont="1" applyFill="1" applyAlignment="1">
      <alignment wrapText="1"/>
    </xf>
    <xf numFmtId="0" fontId="31" fillId="0" borderId="0" xfId="0" applyFont="1"/>
    <xf numFmtId="0" fontId="31" fillId="14" borderId="31" xfId="0" applyFont="1" applyFill="1" applyBorder="1"/>
    <xf numFmtId="0" fontId="24" fillId="14" borderId="0" xfId="0" applyFont="1" applyFill="1" applyAlignment="1">
      <alignment vertical="center"/>
    </xf>
    <xf numFmtId="0" fontId="32" fillId="14" borderId="31" xfId="0" applyFont="1" applyFill="1" applyBorder="1" applyAlignment="1">
      <alignment horizontal="left"/>
    </xf>
    <xf numFmtId="0" fontId="32" fillId="14" borderId="0" xfId="0" applyFont="1" applyFill="1" applyAlignment="1">
      <alignment horizontal="left"/>
    </xf>
    <xf numFmtId="0" fontId="20" fillId="14" borderId="0" xfId="0" applyFont="1" applyFill="1" applyAlignment="1">
      <alignment horizontal="center"/>
    </xf>
    <xf numFmtId="0" fontId="30" fillId="14" borderId="0" xfId="0" applyFont="1" applyFill="1" applyAlignment="1">
      <alignment horizontal="center"/>
    </xf>
    <xf numFmtId="0" fontId="30" fillId="14" borderId="0" xfId="0" applyFont="1" applyFill="1"/>
    <xf numFmtId="0" fontId="30" fillId="14" borderId="34" xfId="0" applyFont="1" applyFill="1" applyBorder="1"/>
    <xf numFmtId="0" fontId="31" fillId="14" borderId="35" xfId="0" applyFont="1" applyFill="1" applyBorder="1" applyAlignment="1">
      <alignment wrapText="1"/>
    </xf>
    <xf numFmtId="0" fontId="33" fillId="14" borderId="36" xfId="0" applyFont="1" applyFill="1" applyBorder="1" applyAlignment="1">
      <alignment horizontal="left" vertical="top" indent="1"/>
    </xf>
    <xf numFmtId="0" fontId="20" fillId="14" borderId="42" xfId="0" applyFont="1" applyFill="1" applyBorder="1"/>
    <xf numFmtId="0" fontId="34" fillId="22" borderId="54" xfId="0" applyFont="1" applyFill="1" applyBorder="1" applyAlignment="1">
      <alignment horizontal="center" vertical="center"/>
    </xf>
    <xf numFmtId="0" fontId="34" fillId="22" borderId="55" xfId="0" applyFont="1" applyFill="1" applyBorder="1" applyAlignment="1">
      <alignment horizontal="center" vertical="center"/>
    </xf>
    <xf numFmtId="0" fontId="34" fillId="23" borderId="55" xfId="0" applyFont="1" applyFill="1" applyBorder="1" applyAlignment="1">
      <alignment horizontal="center" vertical="center"/>
    </xf>
    <xf numFmtId="0" fontId="35" fillId="24" borderId="56" xfId="0" applyFont="1" applyFill="1" applyBorder="1" applyAlignment="1">
      <alignment horizontal="center" vertical="center"/>
    </xf>
    <xf numFmtId="0" fontId="35" fillId="24" borderId="57" xfId="0" applyFont="1" applyFill="1" applyBorder="1" applyAlignment="1">
      <alignment horizontal="center" vertical="center"/>
    </xf>
    <xf numFmtId="0" fontId="35" fillId="23" borderId="57" xfId="0" applyFont="1" applyFill="1" applyBorder="1" applyAlignment="1">
      <alignment horizontal="center" vertical="center"/>
    </xf>
    <xf numFmtId="0" fontId="36" fillId="18" borderId="58" xfId="0" applyFont="1" applyFill="1" applyBorder="1" applyAlignment="1">
      <alignment horizontal="center" vertical="center"/>
    </xf>
    <xf numFmtId="0" fontId="21" fillId="18" borderId="59" xfId="0" applyFont="1" applyFill="1" applyBorder="1" applyAlignment="1">
      <alignment horizontal="left" vertical="center"/>
    </xf>
    <xf numFmtId="0" fontId="36" fillId="18" borderId="45" xfId="0" applyFont="1" applyFill="1" applyBorder="1" applyAlignment="1">
      <alignment horizontal="left" vertical="center"/>
    </xf>
    <xf numFmtId="0" fontId="36" fillId="18" borderId="60" xfId="0" applyFont="1" applyFill="1" applyBorder="1" applyAlignment="1">
      <alignment horizontal="center" vertical="center"/>
    </xf>
    <xf numFmtId="0" fontId="36" fillId="18" borderId="46" xfId="0" applyFont="1" applyFill="1" applyBorder="1" applyAlignment="1">
      <alignment horizontal="center" vertical="center"/>
    </xf>
    <xf numFmtId="0" fontId="36" fillId="19" borderId="45" xfId="0" applyFont="1" applyFill="1" applyBorder="1" applyAlignment="1">
      <alignment horizontal="center" vertical="center"/>
    </xf>
    <xf numFmtId="0" fontId="36" fillId="19" borderId="61" xfId="0" applyFont="1" applyFill="1" applyBorder="1" applyAlignment="1">
      <alignment horizontal="center" vertical="center"/>
    </xf>
    <xf numFmtId="0" fontId="38" fillId="0" borderId="67" xfId="0" applyFont="1" applyBorder="1" applyAlignment="1">
      <alignment horizontal="center" vertical="center"/>
    </xf>
    <xf numFmtId="0" fontId="38" fillId="0" borderId="68" xfId="0" applyFont="1" applyBorder="1" applyAlignment="1">
      <alignment horizontal="center" vertical="center"/>
    </xf>
    <xf numFmtId="0" fontId="38" fillId="26" borderId="68" xfId="0" applyFont="1" applyFill="1" applyBorder="1" applyAlignment="1">
      <alignment horizontal="center" vertical="center"/>
    </xf>
    <xf numFmtId="0" fontId="38" fillId="23" borderId="68" xfId="0" applyFont="1" applyFill="1" applyBorder="1" applyAlignment="1">
      <alignment horizontal="center" vertical="center"/>
    </xf>
    <xf numFmtId="0" fontId="38" fillId="27" borderId="68" xfId="0" applyFont="1" applyFill="1" applyBorder="1" applyAlignment="1">
      <alignment horizontal="center" vertical="center"/>
    </xf>
    <xf numFmtId="0" fontId="38" fillId="0" borderId="69" xfId="0" applyFont="1" applyBorder="1" applyAlignment="1">
      <alignment horizontal="center" vertical="center"/>
    </xf>
    <xf numFmtId="0" fontId="38" fillId="14" borderId="68" xfId="0" applyFont="1" applyFill="1" applyBorder="1" applyAlignment="1">
      <alignment horizontal="center" vertical="center"/>
    </xf>
    <xf numFmtId="0" fontId="31" fillId="18" borderId="31" xfId="0" applyFont="1" applyFill="1" applyBorder="1" applyAlignment="1">
      <alignment wrapText="1"/>
    </xf>
    <xf numFmtId="0" fontId="36" fillId="29" borderId="63" xfId="0" applyFont="1" applyFill="1" applyBorder="1" applyAlignment="1">
      <alignment horizontal="center" vertical="center"/>
    </xf>
    <xf numFmtId="0" fontId="39" fillId="29" borderId="78" xfId="0" applyFont="1" applyFill="1" applyBorder="1" applyAlignment="1">
      <alignment horizontal="center" vertical="center"/>
    </xf>
    <xf numFmtId="0" fontId="36" fillId="29" borderId="78" xfId="0" applyFont="1" applyFill="1" applyBorder="1" applyAlignment="1">
      <alignment horizontal="center" vertical="center"/>
    </xf>
    <xf numFmtId="0" fontId="39" fillId="29" borderId="79" xfId="0" applyFont="1" applyFill="1" applyBorder="1" applyAlignment="1">
      <alignment horizontal="center" vertical="center"/>
    </xf>
    <xf numFmtId="0" fontId="39" fillId="29" borderId="80" xfId="0" applyFont="1" applyFill="1" applyBorder="1" applyAlignment="1">
      <alignment horizontal="center" vertical="center"/>
    </xf>
    <xf numFmtId="9" fontId="39" fillId="19" borderId="81" xfId="0" applyNumberFormat="1" applyFont="1" applyFill="1" applyBorder="1" applyAlignment="1">
      <alignment horizontal="center" vertical="center"/>
    </xf>
    <xf numFmtId="14" fontId="36" fillId="19" borderId="81" xfId="0" applyNumberFormat="1" applyFont="1" applyFill="1" applyBorder="1" applyAlignment="1">
      <alignment horizontal="center" vertical="center"/>
    </xf>
    <xf numFmtId="14" fontId="36" fillId="19" borderId="82" xfId="0" applyNumberFormat="1" applyFont="1" applyFill="1" applyBorder="1" applyAlignment="1">
      <alignment horizontal="center" vertical="center"/>
    </xf>
    <xf numFmtId="0" fontId="36" fillId="19" borderId="66" xfId="0" applyFont="1" applyFill="1" applyBorder="1" applyAlignment="1">
      <alignment horizontal="center" vertical="center"/>
    </xf>
    <xf numFmtId="0" fontId="38" fillId="31" borderId="68" xfId="0" applyFont="1" applyFill="1" applyBorder="1" applyAlignment="1">
      <alignment horizontal="center" vertical="center"/>
    </xf>
    <xf numFmtId="0" fontId="38" fillId="32" borderId="68" xfId="0" applyFont="1" applyFill="1" applyBorder="1" applyAlignment="1">
      <alignment horizontal="center" vertical="center"/>
    </xf>
    <xf numFmtId="9" fontId="39" fillId="19" borderId="83" xfId="0" applyNumberFormat="1" applyFont="1" applyFill="1" applyBorder="1" applyAlignment="1">
      <alignment horizontal="center" vertical="center"/>
    </xf>
    <xf numFmtId="14" fontId="36" fillId="19" borderId="83" xfId="0" applyNumberFormat="1" applyFont="1" applyFill="1" applyBorder="1" applyAlignment="1">
      <alignment horizontal="center" vertical="center"/>
    </xf>
    <xf numFmtId="14" fontId="36" fillId="19" borderId="84" xfId="0" applyNumberFormat="1" applyFont="1" applyFill="1" applyBorder="1" applyAlignment="1">
      <alignment horizontal="center" vertical="center"/>
    </xf>
    <xf numFmtId="9" fontId="39" fillId="19" borderId="85" xfId="0" applyNumberFormat="1" applyFont="1" applyFill="1" applyBorder="1" applyAlignment="1">
      <alignment horizontal="center" vertical="center"/>
    </xf>
    <xf numFmtId="14" fontId="36" fillId="19" borderId="85" xfId="0" applyNumberFormat="1" applyFont="1" applyFill="1" applyBorder="1" applyAlignment="1">
      <alignment horizontal="center" vertical="center"/>
    </xf>
    <xf numFmtId="14" fontId="36" fillId="19" borderId="86" xfId="0" applyNumberFormat="1" applyFont="1" applyFill="1" applyBorder="1" applyAlignment="1">
      <alignment horizontal="center" vertical="center"/>
    </xf>
    <xf numFmtId="0" fontId="31" fillId="18" borderId="31" xfId="0" applyFont="1" applyFill="1" applyBorder="1"/>
    <xf numFmtId="0" fontId="39" fillId="29" borderId="87" xfId="0" applyFont="1" applyFill="1" applyBorder="1" applyAlignment="1">
      <alignment horizontal="center" vertical="center"/>
    </xf>
    <xf numFmtId="0" fontId="36" fillId="29" borderId="87" xfId="0" applyFont="1" applyFill="1" applyBorder="1" applyAlignment="1">
      <alignment horizontal="center" vertical="center"/>
    </xf>
    <xf numFmtId="0" fontId="39" fillId="29" borderId="88" xfId="0" applyFont="1" applyFill="1" applyBorder="1" applyAlignment="1">
      <alignment horizontal="center" vertical="center"/>
    </xf>
    <xf numFmtId="0" fontId="39" fillId="29" borderId="89" xfId="0" applyFont="1" applyFill="1" applyBorder="1" applyAlignment="1">
      <alignment horizontal="center" vertical="center"/>
    </xf>
    <xf numFmtId="9" fontId="39" fillId="19" borderId="90" xfId="0" applyNumberFormat="1" applyFont="1" applyFill="1" applyBorder="1" applyAlignment="1">
      <alignment horizontal="center" vertical="center"/>
    </xf>
    <xf numFmtId="14" fontId="36" fillId="19" borderId="90" xfId="0" applyNumberFormat="1" applyFont="1" applyFill="1" applyBorder="1" applyAlignment="1">
      <alignment horizontal="center" vertical="center"/>
    </xf>
    <xf numFmtId="14" fontId="36" fillId="19" borderId="91" xfId="0" applyNumberFormat="1" applyFont="1" applyFill="1" applyBorder="1" applyAlignment="1">
      <alignment horizontal="center" vertical="center"/>
    </xf>
    <xf numFmtId="9" fontId="39" fillId="19" borderId="92" xfId="0" applyNumberFormat="1" applyFont="1" applyFill="1" applyBorder="1" applyAlignment="1">
      <alignment horizontal="center" vertical="center"/>
    </xf>
    <xf numFmtId="14" fontId="36" fillId="19" borderId="92" xfId="0" applyNumberFormat="1" applyFont="1" applyFill="1" applyBorder="1" applyAlignment="1">
      <alignment horizontal="center" vertical="center"/>
    </xf>
    <xf numFmtId="14" fontId="36" fillId="19" borderId="93" xfId="0" applyNumberFormat="1" applyFont="1" applyFill="1" applyBorder="1" applyAlignment="1">
      <alignment horizontal="center" vertical="center"/>
    </xf>
    <xf numFmtId="9" fontId="39" fillId="19" borderId="94" xfId="0" applyNumberFormat="1" applyFont="1" applyFill="1" applyBorder="1" applyAlignment="1">
      <alignment horizontal="center" vertical="center"/>
    </xf>
    <xf numFmtId="14" fontId="36" fillId="19" borderId="94" xfId="0" applyNumberFormat="1" applyFont="1" applyFill="1" applyBorder="1" applyAlignment="1">
      <alignment horizontal="center" vertical="center"/>
    </xf>
    <xf numFmtId="14" fontId="36" fillId="19" borderId="95" xfId="0" applyNumberFormat="1" applyFont="1" applyFill="1" applyBorder="1" applyAlignment="1">
      <alignment horizontal="center" vertical="center"/>
    </xf>
    <xf numFmtId="0" fontId="40" fillId="29" borderId="31" xfId="0" applyFont="1" applyFill="1" applyBorder="1"/>
    <xf numFmtId="0" fontId="39" fillId="29" borderId="63" xfId="0" applyFont="1" applyFill="1" applyBorder="1" applyAlignment="1">
      <alignment horizontal="center" vertical="center"/>
    </xf>
    <xf numFmtId="9" fontId="39" fillId="19" borderId="96" xfId="0" applyNumberFormat="1" applyFont="1" applyFill="1" applyBorder="1" applyAlignment="1">
      <alignment horizontal="center" vertical="center"/>
    </xf>
    <xf numFmtId="14" fontId="36" fillId="19" borderId="96" xfId="0" applyNumberFormat="1" applyFont="1" applyFill="1" applyBorder="1" applyAlignment="1">
      <alignment horizontal="center" vertical="center"/>
    </xf>
    <xf numFmtId="14" fontId="36" fillId="19" borderId="97" xfId="0" applyNumberFormat="1" applyFont="1" applyFill="1" applyBorder="1" applyAlignment="1">
      <alignment horizontal="center" vertical="center"/>
    </xf>
    <xf numFmtId="0" fontId="36" fillId="19" borderId="98" xfId="0" applyFont="1" applyFill="1" applyBorder="1" applyAlignment="1">
      <alignment horizontal="center" vertical="center"/>
    </xf>
    <xf numFmtId="9" fontId="39" fillId="19" borderId="99" xfId="0" applyNumberFormat="1" applyFont="1" applyFill="1" applyBorder="1" applyAlignment="1">
      <alignment horizontal="center" vertical="center"/>
    </xf>
    <xf numFmtId="14" fontId="36" fillId="19" borderId="99" xfId="0" applyNumberFormat="1" applyFont="1" applyFill="1" applyBorder="1" applyAlignment="1">
      <alignment horizontal="center" vertical="center"/>
    </xf>
    <xf numFmtId="14" fontId="36" fillId="19" borderId="100" xfId="0" applyNumberFormat="1" applyFont="1" applyFill="1" applyBorder="1" applyAlignment="1">
      <alignment horizontal="center" vertical="center"/>
    </xf>
    <xf numFmtId="0" fontId="36" fillId="19" borderId="101" xfId="0" applyFont="1" applyFill="1" applyBorder="1" applyAlignment="1">
      <alignment horizontal="center" vertical="center"/>
    </xf>
    <xf numFmtId="9" fontId="39" fillId="19" borderId="102" xfId="0" applyNumberFormat="1" applyFont="1" applyFill="1" applyBorder="1" applyAlignment="1">
      <alignment horizontal="center" vertical="center"/>
    </xf>
    <xf numFmtId="14" fontId="36" fillId="19" borderId="102" xfId="0" applyNumberFormat="1" applyFont="1" applyFill="1" applyBorder="1" applyAlignment="1">
      <alignment horizontal="center" vertical="center"/>
    </xf>
    <xf numFmtId="14" fontId="36" fillId="19" borderId="103" xfId="0" applyNumberFormat="1" applyFont="1" applyFill="1" applyBorder="1" applyAlignment="1">
      <alignment horizontal="center" vertical="center"/>
    </xf>
    <xf numFmtId="0" fontId="36" fillId="19" borderId="104" xfId="0" applyFont="1" applyFill="1" applyBorder="1" applyAlignment="1">
      <alignment horizontal="center" vertical="center"/>
    </xf>
    <xf numFmtId="0" fontId="38" fillId="0" borderId="105" xfId="0" applyFont="1" applyBorder="1" applyAlignment="1">
      <alignment horizontal="center" vertical="center"/>
    </xf>
    <xf numFmtId="0" fontId="38" fillId="0" borderId="106" xfId="0" applyFont="1" applyBorder="1" applyAlignment="1">
      <alignment horizontal="center" vertical="center"/>
    </xf>
    <xf numFmtId="0" fontId="38" fillId="14" borderId="106" xfId="0" applyFont="1" applyFill="1" applyBorder="1" applyAlignment="1">
      <alignment horizontal="center" vertical="center"/>
    </xf>
    <xf numFmtId="0" fontId="38" fillId="23" borderId="106" xfId="0" applyFont="1" applyFill="1" applyBorder="1" applyAlignment="1">
      <alignment horizontal="center" vertical="center"/>
    </xf>
    <xf numFmtId="0" fontId="38" fillId="31" borderId="106" xfId="0" applyFont="1" applyFill="1" applyBorder="1" applyAlignment="1">
      <alignment horizontal="center" vertical="center"/>
    </xf>
    <xf numFmtId="0" fontId="38" fillId="0" borderId="107" xfId="0" applyFont="1" applyBorder="1" applyAlignment="1">
      <alignment horizontal="center" vertical="center"/>
    </xf>
    <xf numFmtId="0" fontId="36" fillId="0" borderId="0" xfId="0" applyFont="1" applyAlignment="1">
      <alignment horizontal="left" vertical="center" indent="2"/>
    </xf>
    <xf numFmtId="0" fontId="36" fillId="0" borderId="0" xfId="0" applyFont="1" applyAlignment="1">
      <alignment vertical="center"/>
    </xf>
    <xf numFmtId="0" fontId="39" fillId="0" borderId="0" xfId="0" applyFont="1" applyAlignment="1">
      <alignment horizontal="center" vertical="center"/>
    </xf>
    <xf numFmtId="0" fontId="36" fillId="0" borderId="0" xfId="0" applyFont="1" applyAlignment="1">
      <alignment horizontal="center" vertical="center"/>
    </xf>
    <xf numFmtId="0" fontId="36" fillId="33" borderId="96" xfId="0" applyFont="1" applyFill="1" applyBorder="1" applyAlignment="1">
      <alignment horizontal="center" vertical="center"/>
    </xf>
    <xf numFmtId="0" fontId="31" fillId="0" borderId="0" xfId="0" applyFont="1" applyAlignment="1">
      <alignment wrapText="1"/>
    </xf>
    <xf numFmtId="0" fontId="41" fillId="24" borderId="0" xfId="0" applyFont="1" applyFill="1" applyAlignment="1">
      <alignment horizontal="left" vertical="center" indent="1"/>
    </xf>
    <xf numFmtId="0" fontId="41" fillId="24" borderId="0" xfId="0" applyFont="1" applyFill="1" applyAlignment="1">
      <alignment vertical="center"/>
    </xf>
    <xf numFmtId="0" fontId="39" fillId="24" borderId="0" xfId="0" applyFont="1" applyFill="1" applyAlignment="1">
      <alignment horizontal="center" vertical="center"/>
    </xf>
    <xf numFmtId="0" fontId="42" fillId="0" borderId="0" xfId="0" applyFont="1"/>
    <xf numFmtId="0" fontId="42" fillId="24" borderId="0" xfId="0" applyFont="1" applyFill="1" applyAlignment="1">
      <alignment horizontal="left" vertical="center"/>
    </xf>
    <xf numFmtId="0" fontId="20" fillId="0" borderId="0" xfId="0" applyFont="1" applyAlignment="1">
      <alignment horizontal="center"/>
    </xf>
    <xf numFmtId="0" fontId="35" fillId="34" borderId="108" xfId="0" applyFont="1" applyFill="1" applyBorder="1"/>
    <xf numFmtId="0" fontId="43" fillId="0" borderId="0" xfId="0" applyFont="1"/>
    <xf numFmtId="0" fontId="31" fillId="0" borderId="0" xfId="0" applyFont="1" applyAlignment="1">
      <alignment horizontal="center"/>
    </xf>
    <xf numFmtId="0" fontId="20" fillId="0" borderId="109" xfId="0" applyFont="1" applyBorder="1"/>
    <xf numFmtId="0" fontId="20" fillId="0" borderId="110" xfId="0" applyFont="1" applyBorder="1"/>
    <xf numFmtId="0" fontId="20" fillId="30" borderId="70" xfId="0" applyFont="1" applyFill="1" applyBorder="1" applyAlignment="1">
      <alignment horizontal="center" vertical="center" wrapText="1"/>
    </xf>
    <xf numFmtId="0" fontId="36" fillId="28" borderId="73" xfId="0" applyFont="1" applyFill="1" applyBorder="1" applyAlignment="1">
      <alignment horizontal="center" vertical="center" wrapText="1"/>
    </xf>
    <xf numFmtId="0" fontId="36" fillId="19" borderId="73" xfId="0" applyFont="1" applyFill="1" applyBorder="1" applyAlignment="1">
      <alignment horizontal="center" vertical="center" wrapText="1"/>
    </xf>
    <xf numFmtId="0" fontId="25" fillId="18" borderId="0" xfId="0" applyFont="1" applyFill="1" applyAlignment="1">
      <alignment horizontal="left" vertical="center" indent="1"/>
    </xf>
    <xf numFmtId="0" fontId="36" fillId="18" borderId="0" xfId="0" applyFont="1" applyFill="1" applyAlignment="1">
      <alignment vertical="center"/>
    </xf>
    <xf numFmtId="0" fontId="36" fillId="30" borderId="4" xfId="0" applyFont="1" applyFill="1" applyBorder="1" applyAlignment="1">
      <alignment horizontal="left" vertical="center" indent="2"/>
    </xf>
    <xf numFmtId="0" fontId="36" fillId="30" borderId="4" xfId="0" applyFont="1" applyFill="1" applyBorder="1" applyAlignment="1">
      <alignment horizontal="center" vertical="center"/>
    </xf>
    <xf numFmtId="0" fontId="36" fillId="30" borderId="4" xfId="0" applyFont="1" applyFill="1" applyBorder="1" applyAlignment="1">
      <alignment vertical="center"/>
    </xf>
    <xf numFmtId="0" fontId="20" fillId="25" borderId="70" xfId="0" applyFont="1" applyFill="1" applyBorder="1" applyAlignment="1">
      <alignment horizontal="center" vertical="center"/>
    </xf>
    <xf numFmtId="0" fontId="36" fillId="25" borderId="4" xfId="0" applyFont="1" applyFill="1" applyBorder="1" applyAlignment="1">
      <alignment horizontal="left" vertical="center" indent="2"/>
    </xf>
    <xf numFmtId="0" fontId="36" fillId="25" borderId="4" xfId="0" applyFont="1" applyFill="1" applyBorder="1" applyAlignment="1">
      <alignment horizontal="center" vertical="center"/>
    </xf>
    <xf numFmtId="0" fontId="36" fillId="25" borderId="4" xfId="0" applyFont="1" applyFill="1" applyBorder="1" applyAlignment="1">
      <alignment vertical="center"/>
    </xf>
    <xf numFmtId="0" fontId="20" fillId="0" borderId="70" xfId="0" applyFont="1" applyBorder="1" applyAlignment="1">
      <alignment horizontal="center" vertical="center"/>
    </xf>
    <xf numFmtId="0" fontId="20" fillId="0" borderId="112" xfId="0" applyFont="1" applyBorder="1" applyAlignment="1">
      <alignment horizontal="center" vertical="center"/>
    </xf>
    <xf numFmtId="0" fontId="25" fillId="29" borderId="0" xfId="0" applyFont="1" applyFill="1" applyAlignment="1">
      <alignment horizontal="left" vertical="center" indent="1"/>
    </xf>
    <xf numFmtId="0" fontId="36" fillId="29" borderId="0" xfId="0" applyFont="1" applyFill="1" applyAlignment="1">
      <alignment vertical="center"/>
    </xf>
    <xf numFmtId="0" fontId="4" fillId="0" borderId="5" xfId="0" applyFont="1" applyBorder="1" applyAlignment="1">
      <alignment horizontal="center"/>
    </xf>
    <xf numFmtId="0" fontId="4" fillId="0" borderId="5" xfId="0" applyFont="1" applyBorder="1" applyAlignment="1" applyProtection="1">
      <alignment horizontal="center"/>
      <protection locked="0"/>
    </xf>
    <xf numFmtId="44" fontId="0" fillId="0" borderId="4" xfId="1" applyFont="1" applyFill="1" applyBorder="1" applyAlignment="1" applyProtection="1">
      <alignment vertical="center"/>
      <protection locked="0"/>
    </xf>
    <xf numFmtId="44" fontId="0" fillId="0" borderId="4" xfId="1" applyFont="1" applyBorder="1" applyAlignment="1" applyProtection="1">
      <alignment vertical="center"/>
      <protection locked="0"/>
    </xf>
    <xf numFmtId="44" fontId="2" fillId="0" borderId="4" xfId="1" applyFont="1" applyBorder="1" applyAlignment="1" applyProtection="1">
      <alignment vertical="center"/>
      <protection locked="0"/>
    </xf>
    <xf numFmtId="44" fontId="0" fillId="0" borderId="4" xfId="1" applyFont="1" applyBorder="1" applyAlignment="1" applyProtection="1">
      <alignment horizontal="center" vertical="center"/>
      <protection locked="0"/>
    </xf>
    <xf numFmtId="0" fontId="4" fillId="0" borderId="5" xfId="0" applyFont="1" applyBorder="1" applyProtection="1">
      <protection locked="0"/>
    </xf>
    <xf numFmtId="0" fontId="4" fillId="0" borderId="5" xfId="0" applyFont="1" applyBorder="1"/>
    <xf numFmtId="0" fontId="4" fillId="0" borderId="5" xfId="0" applyFont="1" applyBorder="1" applyAlignment="1" applyProtection="1">
      <alignment wrapText="1"/>
      <protection locked="0"/>
    </xf>
    <xf numFmtId="10" fontId="1" fillId="0" borderId="0" xfId="2" applyNumberFormat="1" applyFont="1" applyBorder="1" applyAlignment="1">
      <alignment horizontal="center"/>
    </xf>
    <xf numFmtId="0" fontId="4" fillId="0" borderId="22" xfId="0" applyFont="1" applyBorder="1" applyAlignment="1">
      <alignment horizontal="center"/>
    </xf>
    <xf numFmtId="0" fontId="0" fillId="3" borderId="4" xfId="0" applyFill="1" applyBorder="1" applyProtection="1">
      <protection locked="0"/>
    </xf>
    <xf numFmtId="6" fontId="0" fillId="3" borderId="4" xfId="0" applyNumberFormat="1" applyFill="1" applyBorder="1" applyProtection="1">
      <protection locked="0"/>
    </xf>
    <xf numFmtId="9" fontId="0" fillId="3" borderId="4" xfId="0" applyNumberFormat="1" applyFill="1" applyBorder="1" applyProtection="1">
      <protection locked="0"/>
    </xf>
    <xf numFmtId="6" fontId="0" fillId="3" borderId="4" xfId="0" applyNumberFormat="1" applyFill="1" applyBorder="1"/>
    <xf numFmtId="2" fontId="0" fillId="3" borderId="4" xfId="0" applyNumberFormat="1" applyFill="1" applyBorder="1" applyProtection="1">
      <protection locked="0"/>
    </xf>
    <xf numFmtId="8" fontId="0" fillId="3" borderId="4" xfId="0" applyNumberFormat="1" applyFill="1" applyBorder="1" applyProtection="1">
      <protection locked="0"/>
    </xf>
    <xf numFmtId="0" fontId="0" fillId="3" borderId="4" xfId="0" applyFill="1" applyBorder="1" applyAlignment="1">
      <alignment horizontal="center" vertical="top"/>
    </xf>
    <xf numFmtId="0" fontId="0" fillId="0" borderId="0" xfId="0" applyAlignment="1">
      <alignment vertical="top" wrapText="1"/>
    </xf>
    <xf numFmtId="0" fontId="0" fillId="0" borderId="0" xfId="0" applyAlignment="1">
      <alignment horizontal="center"/>
    </xf>
    <xf numFmtId="0" fontId="0" fillId="0" borderId="9" xfId="0" applyBorder="1" applyAlignment="1">
      <alignment horizontal="center"/>
    </xf>
    <xf numFmtId="0" fontId="2" fillId="0" borderId="6" xfId="0" applyFont="1" applyBorder="1" applyAlignment="1">
      <alignment horizontal="center"/>
    </xf>
    <xf numFmtId="0" fontId="6" fillId="2" borderId="5" xfId="0" applyFont="1" applyFill="1" applyBorder="1" applyAlignment="1" applyProtection="1">
      <alignment horizontal="left"/>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20" fillId="14" borderId="0" xfId="0" applyFont="1" applyFill="1"/>
    <xf numFmtId="0" fontId="20" fillId="0" borderId="0" xfId="0" applyFont="1"/>
    <xf numFmtId="0" fontId="23" fillId="14" borderId="0" xfId="0" applyFont="1" applyFill="1"/>
    <xf numFmtId="0" fontId="20" fillId="14" borderId="36" xfId="0" applyFont="1" applyFill="1" applyBorder="1"/>
    <xf numFmtId="0" fontId="20" fillId="0" borderId="0" xfId="0" applyFont="1" applyAlignment="1">
      <alignment vertical="center"/>
    </xf>
    <xf numFmtId="0" fontId="0" fillId="3" borderId="4" xfId="0" applyFill="1" applyBorder="1" applyAlignment="1">
      <alignment horizontal="center" vertical="top" wrapText="1"/>
    </xf>
    <xf numFmtId="44" fontId="0" fillId="3" borderId="4" xfId="1" applyFont="1" applyFill="1" applyBorder="1" applyAlignment="1" applyProtection="1">
      <alignment horizontal="left" vertical="center"/>
      <protection locked="0"/>
    </xf>
    <xf numFmtId="44" fontId="0" fillId="3" borderId="4" xfId="1" applyFont="1" applyFill="1" applyBorder="1" applyAlignment="1" applyProtection="1">
      <alignment horizontal="center" vertical="center"/>
      <protection locked="0"/>
    </xf>
    <xf numFmtId="44" fontId="0" fillId="0" borderId="4" xfId="1" applyFont="1" applyBorder="1" applyAlignment="1" applyProtection="1">
      <alignment horizontal="left" vertical="center"/>
      <protection locked="0"/>
    </xf>
    <xf numFmtId="44" fontId="51" fillId="0" borderId="4" xfId="1" applyFont="1" applyBorder="1" applyAlignment="1" applyProtection="1">
      <alignment horizontal="center" vertical="center" wrapText="1"/>
      <protection locked="0"/>
    </xf>
    <xf numFmtId="0" fontId="0" fillId="0" borderId="4" xfId="0" applyFont="1" applyBorder="1" applyAlignment="1">
      <alignment horizontal="left" wrapText="1"/>
    </xf>
    <xf numFmtId="0" fontId="0" fillId="3" borderId="4" xfId="0" applyFont="1" applyFill="1" applyBorder="1" applyAlignment="1" applyProtection="1">
      <alignment horizontal="left" vertical="top" wrapText="1"/>
      <protection locked="0"/>
    </xf>
    <xf numFmtId="0" fontId="0" fillId="3" borderId="5" xfId="0" applyFont="1" applyFill="1" applyBorder="1" applyAlignment="1" applyProtection="1">
      <alignment vertical="top" wrapText="1"/>
      <protection locked="0"/>
    </xf>
    <xf numFmtId="44" fontId="0" fillId="3" borderId="4" xfId="0" applyNumberFormat="1" applyFont="1" applyFill="1" applyBorder="1" applyAlignment="1" applyProtection="1">
      <alignment vertical="center"/>
      <protection locked="0"/>
    </xf>
    <xf numFmtId="44" fontId="51" fillId="3" borderId="4" xfId="1" applyFont="1" applyFill="1" applyBorder="1" applyAlignment="1" applyProtection="1">
      <alignment horizontal="center" vertical="center" wrapText="1"/>
      <protection locked="0"/>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vertical="top" wrapText="1"/>
      <protection locked="0"/>
    </xf>
    <xf numFmtId="44" fontId="0" fillId="0" borderId="4" xfId="0" applyNumberFormat="1" applyFont="1" applyBorder="1" applyAlignment="1" applyProtection="1">
      <alignment vertical="center"/>
      <protection locked="0"/>
    </xf>
    <xf numFmtId="0" fontId="0" fillId="3" borderId="4"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0" borderId="4" xfId="0" applyFont="1" applyBorder="1" applyAlignment="1">
      <alignment horizontal="center" wrapText="1"/>
    </xf>
    <xf numFmtId="0" fontId="0" fillId="0" borderId="7" xfId="0" applyFont="1" applyBorder="1" applyAlignment="1">
      <alignment horizontal="center" wrapText="1"/>
    </xf>
    <xf numFmtId="44" fontId="0" fillId="0" borderId="4" xfId="1" applyFont="1" applyFill="1" applyBorder="1" applyAlignment="1" applyProtection="1">
      <alignment horizontal="center" vertical="center"/>
      <protection locked="0"/>
    </xf>
    <xf numFmtId="0" fontId="0" fillId="0" borderId="4" xfId="0" applyFont="1" applyBorder="1" applyAlignment="1" applyProtection="1">
      <alignment wrapText="1"/>
      <protection locked="0"/>
    </xf>
    <xf numFmtId="0" fontId="0" fillId="0" borderId="7" xfId="0" applyFont="1" applyBorder="1" applyAlignment="1" applyProtection="1">
      <alignment wrapText="1"/>
      <protection locked="0"/>
    </xf>
    <xf numFmtId="0" fontId="0" fillId="3" borderId="5" xfId="0"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3" borderId="4" xfId="0" applyFont="1" applyFill="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0" borderId="5" xfId="0" applyFont="1" applyBorder="1" applyAlignment="1" applyProtection="1">
      <alignment wrapText="1"/>
      <protection locked="0"/>
    </xf>
    <xf numFmtId="0" fontId="0" fillId="0" borderId="4" xfId="0" applyFont="1" applyBorder="1" applyProtection="1">
      <protection locked="0"/>
    </xf>
    <xf numFmtId="0" fontId="0" fillId="0" borderId="4" xfId="0" applyFont="1" applyBorder="1" applyAlignment="1" applyProtection="1">
      <alignment horizontal="center"/>
      <protection locked="0"/>
    </xf>
    <xf numFmtId="0" fontId="0" fillId="0" borderId="5" xfId="0" applyFont="1" applyBorder="1" applyAlignment="1" applyProtection="1">
      <alignment horizontal="left"/>
      <protection locked="0"/>
    </xf>
    <xf numFmtId="0" fontId="0" fillId="0" borderId="4" xfId="0" applyFont="1" applyBorder="1" applyAlignment="1" applyProtection="1">
      <alignment horizontal="left" wrapText="1"/>
      <protection locked="0"/>
    </xf>
    <xf numFmtId="0" fontId="0" fillId="0" borderId="5" xfId="0" applyFont="1" applyBorder="1" applyProtection="1">
      <protection locked="0"/>
    </xf>
    <xf numFmtId="0" fontId="0" fillId="0" borderId="22" xfId="0" applyFont="1" applyBorder="1"/>
    <xf numFmtId="0" fontId="0" fillId="0" borderId="4" xfId="0" applyFont="1" applyBorder="1"/>
    <xf numFmtId="44" fontId="0" fillId="0" borderId="0" xfId="0" applyNumberFormat="1"/>
    <xf numFmtId="8" fontId="0" fillId="0" borderId="0" xfId="0" applyNumberFormat="1"/>
    <xf numFmtId="10" fontId="1" fillId="3" borderId="7" xfId="2" applyNumberFormat="1" applyFont="1" applyFill="1" applyBorder="1" applyAlignment="1" applyProtection="1">
      <alignment horizontal="center"/>
      <protection locked="0"/>
    </xf>
    <xf numFmtId="6" fontId="0" fillId="3" borderId="4" xfId="0" applyNumberFormat="1" applyFont="1" applyFill="1" applyBorder="1" applyAlignment="1">
      <alignment horizontal="right"/>
    </xf>
    <xf numFmtId="6" fontId="0" fillId="3" borderId="5" xfId="0" applyNumberFormat="1" applyFont="1" applyFill="1" applyBorder="1" applyAlignment="1">
      <alignment horizontal="right"/>
    </xf>
    <xf numFmtId="44" fontId="2" fillId="3" borderId="4" xfId="1" applyFont="1" applyFill="1" applyBorder="1" applyProtection="1">
      <protection locked="0"/>
    </xf>
    <xf numFmtId="44" fontId="2" fillId="3" borderId="4" xfId="0" applyNumberFormat="1" applyFont="1" applyFill="1" applyBorder="1" applyAlignment="1" applyProtection="1">
      <alignment vertical="center"/>
      <protection locked="0"/>
    </xf>
    <xf numFmtId="44" fontId="2" fillId="3" borderId="4" xfId="1" applyFont="1" applyFill="1" applyBorder="1" applyAlignment="1" applyProtection="1">
      <alignment vertical="center"/>
      <protection locked="0"/>
    </xf>
    <xf numFmtId="8" fontId="51" fillId="3" borderId="4" xfId="0" applyNumberFormat="1" applyFont="1" applyFill="1" applyBorder="1" applyAlignment="1">
      <alignment horizontal="center" vertical="center" wrapText="1"/>
    </xf>
    <xf numFmtId="44" fontId="2" fillId="3" borderId="4" xfId="1" applyFont="1" applyFill="1" applyBorder="1" applyAlignment="1" applyProtection="1">
      <alignment horizontal="left"/>
      <protection locked="0"/>
    </xf>
    <xf numFmtId="44" fontId="51" fillId="3" borderId="22" xfId="1" applyFont="1" applyFill="1" applyBorder="1" applyAlignment="1" applyProtection="1">
      <alignment horizontal="center" vertical="center" wrapText="1"/>
      <protection locked="0"/>
    </xf>
    <xf numFmtId="10" fontId="51" fillId="3" borderId="4" xfId="0" applyNumberFormat="1" applyFont="1" applyFill="1" applyBorder="1" applyAlignment="1" applyProtection="1">
      <alignment horizontal="center" vertical="center" wrapText="1"/>
      <protection locked="0"/>
    </xf>
    <xf numFmtId="8" fontId="2" fillId="3" borderId="4" xfId="0" applyNumberFormat="1" applyFont="1" applyFill="1" applyBorder="1" applyProtection="1">
      <protection locked="0"/>
    </xf>
    <xf numFmtId="44" fontId="2" fillId="3" borderId="4" xfId="0" applyNumberFormat="1" applyFont="1" applyFill="1" applyBorder="1" applyProtection="1">
      <protection locked="0"/>
    </xf>
    <xf numFmtId="0" fontId="2" fillId="4" borderId="4" xfId="0" applyFont="1" applyFill="1" applyBorder="1" applyAlignment="1">
      <alignment horizontal="center"/>
    </xf>
    <xf numFmtId="6" fontId="0" fillId="0" borderId="4" xfId="0" applyNumberFormat="1" applyBorder="1" applyAlignment="1" applyProtection="1">
      <alignment horizontal="center" vertical="top"/>
      <protection locked="0"/>
    </xf>
    <xf numFmtId="0" fontId="0" fillId="0" borderId="4" xfId="0" applyBorder="1" applyAlignment="1" applyProtection="1">
      <alignment horizontal="center" vertical="top"/>
      <protection locked="0"/>
    </xf>
    <xf numFmtId="0" fontId="2" fillId="0" borderId="121" xfId="0" applyFont="1"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2" fillId="2" borderId="5" xfId="0" applyFont="1" applyFill="1" applyBorder="1" applyAlignment="1">
      <alignment horizontal="center"/>
    </xf>
    <xf numFmtId="0" fontId="0" fillId="0" borderId="6" xfId="0" applyBorder="1" applyAlignment="1">
      <alignment horizontal="center"/>
    </xf>
    <xf numFmtId="0" fontId="0" fillId="0" borderId="4" xfId="0" applyBorder="1" applyAlignment="1">
      <alignment horizontal="left" vertical="top" wrapText="1"/>
    </xf>
    <xf numFmtId="0" fontId="4" fillId="0" borderId="4" xfId="0" applyFont="1" applyBorder="1" applyAlignment="1">
      <alignment horizontal="left" vertical="top" wrapText="1"/>
    </xf>
    <xf numFmtId="0" fontId="15" fillId="0" borderId="4" xfId="0" applyFont="1" applyBorder="1" applyAlignment="1">
      <alignment horizontal="left" vertical="top" wrapText="1"/>
    </xf>
    <xf numFmtId="0" fontId="16" fillId="0" borderId="4" xfId="0" applyFont="1" applyBorder="1" applyAlignment="1">
      <alignment horizontal="left" vertical="top" wrapText="1"/>
    </xf>
    <xf numFmtId="0" fontId="0" fillId="3" borderId="5" xfId="0"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6" fontId="0" fillId="0" borderId="5" xfId="0" applyNumberFormat="1" applyBorder="1" applyAlignment="1" applyProtection="1">
      <alignment horizontal="center" vertical="top"/>
      <protection locked="0"/>
    </xf>
    <xf numFmtId="6" fontId="0" fillId="0" borderId="6" xfId="0" applyNumberFormat="1" applyBorder="1" applyAlignment="1" applyProtection="1">
      <alignment horizontal="center" vertical="top"/>
      <protection locked="0"/>
    </xf>
    <xf numFmtId="6" fontId="0" fillId="0" borderId="7" xfId="0" applyNumberFormat="1" applyBorder="1" applyAlignment="1" applyProtection="1">
      <alignment horizontal="center" vertical="top"/>
      <protection locked="0"/>
    </xf>
    <xf numFmtId="0" fontId="2" fillId="2" borderId="4" xfId="0" applyFont="1" applyFill="1" applyBorder="1" applyAlignment="1">
      <alignment horizontal="center"/>
    </xf>
    <xf numFmtId="0" fontId="44" fillId="3" borderId="4" xfId="0" applyFont="1" applyFill="1" applyBorder="1" applyAlignment="1">
      <alignment horizontal="left" vertical="top" wrapText="1"/>
    </xf>
    <xf numFmtId="0" fontId="8" fillId="0" borderId="12" xfId="0" applyFont="1" applyBorder="1" applyAlignment="1">
      <alignment horizontal="center"/>
    </xf>
    <xf numFmtId="0" fontId="0" fillId="0" borderId="0" xfId="0" applyAlignment="1">
      <alignment horizontal="center"/>
    </xf>
    <xf numFmtId="0" fontId="2" fillId="0" borderId="58" xfId="0" applyFont="1" applyBorder="1" applyAlignment="1">
      <alignment horizontal="center" wrapText="1"/>
    </xf>
    <xf numFmtId="0" fontId="2" fillId="0" borderId="122" xfId="0" applyFont="1" applyBorder="1" applyAlignment="1">
      <alignment horizontal="center" wrapText="1"/>
    </xf>
    <xf numFmtId="0" fontId="2" fillId="0" borderId="73" xfId="0" applyFont="1" applyBorder="1" applyAlignment="1">
      <alignment horizontal="center" wrapText="1"/>
    </xf>
    <xf numFmtId="0" fontId="2" fillId="2" borderId="58" xfId="0" applyFont="1" applyFill="1" applyBorder="1" applyAlignment="1">
      <alignment horizontal="center"/>
    </xf>
    <xf numFmtId="0" fontId="0" fillId="0" borderId="122" xfId="0" applyBorder="1" applyAlignment="1">
      <alignment horizontal="center"/>
    </xf>
    <xf numFmtId="0" fontId="0" fillId="0" borderId="73" xfId="0" applyBorder="1" applyAlignment="1">
      <alignment horizontal="center"/>
    </xf>
    <xf numFmtId="0" fontId="4" fillId="0" borderId="123" xfId="0" applyFont="1" applyBorder="1" applyAlignment="1">
      <alignment horizontal="center"/>
    </xf>
    <xf numFmtId="0" fontId="0" fillId="0" borderId="8" xfId="0" applyBorder="1" applyAlignment="1">
      <alignment horizontal="center"/>
    </xf>
    <xf numFmtId="0" fontId="0" fillId="0" borderId="23" xfId="0" applyBorder="1" applyAlignment="1">
      <alignment horizontal="center"/>
    </xf>
    <xf numFmtId="0" fontId="0" fillId="0" borderId="21" xfId="0" applyFont="1" applyBorder="1" applyAlignment="1">
      <alignment horizontal="left" wrapText="1"/>
    </xf>
    <xf numFmtId="0" fontId="0" fillId="0" borderId="22" xfId="0" applyFont="1" applyBorder="1" applyAlignment="1">
      <alignment horizontal="left" wrapText="1"/>
    </xf>
    <xf numFmtId="0" fontId="2" fillId="4" borderId="4" xfId="0" applyFont="1" applyFill="1" applyBorder="1" applyAlignment="1" applyProtection="1">
      <alignment horizontal="center"/>
      <protection locked="0"/>
    </xf>
    <xf numFmtId="0" fontId="2" fillId="4" borderId="22" xfId="0" applyFont="1" applyFill="1" applyBorder="1" applyAlignment="1">
      <alignment horizontal="center"/>
    </xf>
    <xf numFmtId="0" fontId="15" fillId="0" borderId="9" xfId="0" applyFont="1" applyBorder="1" applyAlignment="1">
      <alignment horizontal="center" wrapText="1"/>
    </xf>
    <xf numFmtId="0" fontId="15" fillId="0" borderId="24" xfId="0" applyFont="1" applyBorder="1" applyAlignment="1">
      <alignment horizontal="center" wrapText="1"/>
    </xf>
    <xf numFmtId="0" fontId="15" fillId="0" borderId="0" xfId="0" applyFont="1" applyAlignment="1">
      <alignment horizontal="center" wrapText="1"/>
    </xf>
    <xf numFmtId="0" fontId="15" fillId="0" borderId="28" xfId="0" applyFont="1" applyBorder="1" applyAlignment="1">
      <alignment horizontal="center" wrapText="1"/>
    </xf>
    <xf numFmtId="0" fontId="15" fillId="6" borderId="0" xfId="0" applyFont="1" applyFill="1" applyAlignment="1" applyProtection="1">
      <alignment horizontal="center" wrapText="1"/>
      <protection locked="0"/>
    </xf>
    <xf numFmtId="0" fontId="15" fillId="6" borderId="28" xfId="0" applyFont="1" applyFill="1" applyBorder="1" applyAlignment="1" applyProtection="1">
      <alignment horizontal="center" wrapText="1"/>
      <protection locked="0"/>
    </xf>
    <xf numFmtId="0" fontId="0" fillId="0" borderId="121" xfId="0" applyBorder="1" applyAlignment="1">
      <alignment horizontal="center"/>
    </xf>
    <xf numFmtId="0" fontId="0" fillId="0" borderId="24" xfId="0" applyBorder="1" applyAlignment="1">
      <alignment horizontal="center"/>
    </xf>
    <xf numFmtId="0" fontId="0" fillId="0" borderId="10" xfId="0" applyBorder="1" applyAlignment="1">
      <alignment horizontal="center"/>
    </xf>
    <xf numFmtId="0" fontId="0" fillId="0" borderId="28" xfId="0" applyBorder="1" applyAlignment="1">
      <alignment horizontal="center"/>
    </xf>
    <xf numFmtId="0" fontId="0" fillId="0" borderId="123" xfId="0"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6" xfId="0" applyFont="1" applyBorder="1" applyAlignment="1" applyProtection="1">
      <alignment horizontal="left"/>
      <protection locked="0"/>
    </xf>
    <xf numFmtId="0" fontId="0" fillId="0" borderId="7" xfId="0" applyFont="1" applyBorder="1" applyAlignment="1" applyProtection="1">
      <alignment horizontal="left"/>
      <protection locked="0"/>
    </xf>
    <xf numFmtId="0" fontId="46"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3" borderId="5"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4" fillId="0" borderId="5" xfId="0" applyFont="1" applyBorder="1" applyAlignment="1" applyProtection="1">
      <alignment horizontal="center" wrapText="1"/>
      <protection locked="0"/>
    </xf>
    <xf numFmtId="0" fontId="4" fillId="0" borderId="7" xfId="0" applyFont="1" applyBorder="1" applyAlignment="1" applyProtection="1">
      <alignment horizontal="center" wrapText="1"/>
      <protection locked="0"/>
    </xf>
    <xf numFmtId="0" fontId="0" fillId="0" borderId="6" xfId="0" applyFont="1" applyBorder="1" applyAlignment="1" applyProtection="1">
      <alignment horizontal="center" vertical="top" wrapText="1"/>
      <protection locked="0"/>
    </xf>
    <xf numFmtId="0" fontId="0" fillId="0" borderId="7" xfId="0" applyFont="1" applyBorder="1" applyAlignment="1" applyProtection="1">
      <alignment horizontal="center" vertical="top" wrapText="1"/>
      <protection locked="0"/>
    </xf>
    <xf numFmtId="0" fontId="0" fillId="0" borderId="5"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0" fillId="0" borderId="5" xfId="0" applyFont="1" applyBorder="1" applyAlignment="1" applyProtection="1">
      <alignment horizontal="center" vertical="top" wrapText="1"/>
      <protection locked="0"/>
    </xf>
    <xf numFmtId="0" fontId="17" fillId="2" borderId="4" xfId="0" applyFont="1" applyFill="1" applyBorder="1" applyAlignment="1">
      <alignment horizontal="left" wrapText="1"/>
    </xf>
    <xf numFmtId="0" fontId="2" fillId="2" borderId="4" xfId="0" applyFont="1" applyFill="1" applyBorder="1" applyAlignment="1">
      <alignment horizontal="left" wrapText="1"/>
    </xf>
    <xf numFmtId="0" fontId="6" fillId="2" borderId="5" xfId="0" applyFont="1" applyFill="1" applyBorder="1" applyAlignment="1" applyProtection="1">
      <alignment horizontal="left" wrapText="1"/>
      <protection locked="0"/>
    </xf>
    <xf numFmtId="0" fontId="47" fillId="2" borderId="5" xfId="0" applyFont="1" applyFill="1" applyBorder="1" applyAlignment="1" applyProtection="1">
      <alignment horizontal="left"/>
      <protection locked="0"/>
    </xf>
    <xf numFmtId="0" fontId="0" fillId="0" borderId="24" xfId="0" applyFont="1" applyBorder="1" applyAlignment="1">
      <alignment horizontal="left" wrapText="1"/>
    </xf>
    <xf numFmtId="0" fontId="0" fillId="0" borderId="23" xfId="0" applyFont="1" applyBorder="1" applyAlignment="1">
      <alignment horizontal="left" wrapText="1"/>
    </xf>
    <xf numFmtId="0" fontId="2" fillId="6" borderId="17" xfId="0" applyFont="1" applyFill="1" applyBorder="1" applyAlignment="1">
      <alignment horizontal="center" wrapText="1"/>
    </xf>
    <xf numFmtId="0" fontId="2" fillId="6" borderId="18" xfId="0" applyFont="1" applyFill="1" applyBorder="1" applyAlignment="1">
      <alignment horizontal="center" wrapText="1"/>
    </xf>
    <xf numFmtId="0" fontId="2" fillId="6" borderId="26" xfId="0" applyFont="1" applyFill="1" applyBorder="1" applyAlignment="1">
      <alignment horizontal="center" wrapText="1"/>
    </xf>
    <xf numFmtId="0" fontId="2" fillId="6" borderId="27" xfId="0" applyFont="1" applyFill="1" applyBorder="1" applyAlignment="1">
      <alignment horizontal="center" wrapText="1"/>
    </xf>
    <xf numFmtId="0" fontId="2" fillId="0" borderId="11" xfId="0" applyFont="1" applyBorder="1" applyAlignment="1">
      <alignment horizontal="center"/>
    </xf>
    <xf numFmtId="0" fontId="2" fillId="0" borderId="20" xfId="0" applyFont="1" applyBorder="1" applyAlignment="1">
      <alignment horizontal="center"/>
    </xf>
    <xf numFmtId="0" fontId="2" fillId="8" borderId="11" xfId="0" applyFont="1" applyFill="1" applyBorder="1" applyAlignment="1">
      <alignment horizontal="center"/>
    </xf>
    <xf numFmtId="0" fontId="2" fillId="8" borderId="15" xfId="0" applyFont="1" applyFill="1" applyBorder="1" applyAlignment="1">
      <alignment horizontal="center"/>
    </xf>
    <xf numFmtId="0" fontId="2" fillId="8" borderId="20" xfId="0" applyFont="1" applyFill="1" applyBorder="1" applyAlignment="1">
      <alignment horizontal="center"/>
    </xf>
    <xf numFmtId="0" fontId="0" fillId="12" borderId="17" xfId="0" applyFill="1" applyBorder="1" applyAlignment="1">
      <alignment horizontal="left" wrapText="1"/>
    </xf>
    <xf numFmtId="0" fontId="0" fillId="12" borderId="25" xfId="0" applyFill="1" applyBorder="1" applyAlignment="1">
      <alignment horizontal="left" wrapText="1"/>
    </xf>
    <xf numFmtId="0" fontId="0" fillId="12" borderId="18" xfId="0" applyFill="1" applyBorder="1" applyAlignment="1">
      <alignment horizontal="left" wrapText="1"/>
    </xf>
    <xf numFmtId="0" fontId="0" fillId="12" borderId="19" xfId="0" applyFill="1" applyBorder="1" applyAlignment="1">
      <alignment horizontal="left" wrapText="1"/>
    </xf>
    <xf numFmtId="0" fontId="0" fillId="12" borderId="16" xfId="0" applyFill="1" applyBorder="1" applyAlignment="1">
      <alignment horizontal="left" wrapText="1"/>
    </xf>
    <xf numFmtId="0" fontId="0" fillId="12" borderId="3" xfId="0" applyFill="1" applyBorder="1" applyAlignment="1">
      <alignment horizontal="left" wrapText="1"/>
    </xf>
    <xf numFmtId="0" fontId="0" fillId="0" borderId="19" xfId="0" applyBorder="1" applyAlignment="1">
      <alignment horizontal="center"/>
    </xf>
    <xf numFmtId="0" fontId="0" fillId="0" borderId="3" xfId="0" applyBorder="1" applyAlignment="1">
      <alignment horizontal="center"/>
    </xf>
    <xf numFmtId="0" fontId="0" fillId="0" borderId="6" xfId="0" applyFont="1" applyBorder="1" applyAlignment="1" applyProtection="1">
      <alignment horizontal="center"/>
      <protection locked="0"/>
    </xf>
    <xf numFmtId="0" fontId="0" fillId="0" borderId="7" xfId="0" applyFont="1" applyBorder="1" applyAlignment="1" applyProtection="1">
      <alignment horizontal="center"/>
      <protection locked="0"/>
    </xf>
    <xf numFmtId="0" fontId="0" fillId="0" borderId="5" xfId="0" applyFont="1" applyBorder="1" applyAlignment="1" applyProtection="1">
      <alignment horizontal="center" wrapText="1"/>
      <protection locked="0"/>
    </xf>
    <xf numFmtId="0" fontId="0" fillId="0" borderId="7" xfId="0" applyFont="1" applyBorder="1" applyAlignment="1" applyProtection="1">
      <alignment horizontal="center" wrapText="1"/>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0" fillId="11" borderId="5" xfId="0" applyFill="1" applyBorder="1" applyAlignment="1">
      <alignment horizontal="center"/>
    </xf>
    <xf numFmtId="0" fontId="0" fillId="11" borderId="6" xfId="0" applyFill="1" applyBorder="1" applyAlignment="1">
      <alignment horizontal="center"/>
    </xf>
    <xf numFmtId="0" fontId="0" fillId="11" borderId="7" xfId="0" applyFill="1" applyBorder="1" applyAlignment="1">
      <alignment horizontal="center"/>
    </xf>
    <xf numFmtId="44" fontId="3" fillId="12" borderId="0" xfId="1" applyFont="1" applyFill="1" applyBorder="1" applyAlignment="1">
      <alignment horizontal="center" vertical="center" wrapText="1"/>
    </xf>
    <xf numFmtId="44" fontId="3" fillId="12" borderId="8" xfId="1" applyFont="1" applyFill="1" applyBorder="1" applyAlignment="1">
      <alignment horizontal="center" vertical="center" wrapText="1"/>
    </xf>
    <xf numFmtId="0" fontId="2" fillId="4" borderId="10" xfId="0" applyFont="1" applyFill="1" applyBorder="1" applyAlignment="1">
      <alignment horizontal="center"/>
    </xf>
    <xf numFmtId="0" fontId="2" fillId="4" borderId="0" xfId="0" applyFont="1" applyFill="1" applyAlignment="1">
      <alignment horizontal="center"/>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12"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0" fillId="0" borderId="29" xfId="0" applyFont="1" applyBorder="1" applyAlignment="1">
      <alignment horizontal="left" vertical="top" wrapText="1"/>
    </xf>
    <xf numFmtId="0" fontId="20" fillId="0" borderId="30" xfId="0" applyFont="1" applyBorder="1" applyAlignment="1">
      <alignment horizontal="left" vertical="top" wrapText="1"/>
    </xf>
    <xf numFmtId="0" fontId="20" fillId="0" borderId="31"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center"/>
    </xf>
    <xf numFmtId="0" fontId="20" fillId="24" borderId="0" xfId="0" applyFont="1" applyFill="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9" fontId="37" fillId="19" borderId="60" xfId="0" applyNumberFormat="1" applyFont="1" applyFill="1" applyBorder="1" applyAlignment="1">
      <alignment horizontal="center" vertical="center"/>
    </xf>
    <xf numFmtId="9" fontId="37" fillId="19" borderId="51" xfId="0" applyNumberFormat="1" applyFont="1" applyFill="1" applyBorder="1" applyAlignment="1">
      <alignment horizontal="center" vertical="center"/>
    </xf>
    <xf numFmtId="14" fontId="30" fillId="19" borderId="60" xfId="0" applyNumberFormat="1" applyFont="1" applyFill="1" applyBorder="1" applyAlignment="1">
      <alignment horizontal="center" vertical="center"/>
    </xf>
    <xf numFmtId="14" fontId="30" fillId="19" borderId="51" xfId="0" applyNumberFormat="1" applyFont="1" applyFill="1" applyBorder="1" applyAlignment="1">
      <alignment horizontal="center" vertical="center"/>
    </xf>
    <xf numFmtId="14" fontId="30" fillId="19" borderId="77" xfId="0" applyNumberFormat="1" applyFont="1" applyFill="1" applyBorder="1" applyAlignment="1">
      <alignment horizontal="center" vertical="center"/>
    </xf>
    <xf numFmtId="14" fontId="30" fillId="19" borderId="53" xfId="0" applyNumberFormat="1" applyFont="1" applyFill="1" applyBorder="1" applyAlignment="1">
      <alignment horizontal="center" vertical="center"/>
    </xf>
    <xf numFmtId="0" fontId="30" fillId="19" borderId="76" xfId="0" applyFont="1" applyFill="1" applyBorder="1" applyAlignment="1">
      <alignment horizontal="center" vertical="center"/>
    </xf>
    <xf numFmtId="0" fontId="30" fillId="19" borderId="65" xfId="0" applyFont="1" applyFill="1" applyBorder="1" applyAlignment="1">
      <alignment horizontal="center" vertical="center"/>
    </xf>
    <xf numFmtId="0" fontId="21" fillId="25" borderId="71" xfId="0" applyFont="1" applyFill="1" applyBorder="1" applyAlignment="1">
      <alignment horizontal="center" vertical="center"/>
    </xf>
    <xf numFmtId="0" fontId="21" fillId="25" borderId="31" xfId="0" applyFont="1" applyFill="1" applyBorder="1" applyAlignment="1">
      <alignment horizontal="center" vertical="center"/>
    </xf>
    <xf numFmtId="0" fontId="30" fillId="25" borderId="74" xfId="0" applyFont="1" applyFill="1" applyBorder="1" applyAlignment="1">
      <alignment horizontal="left" vertical="center" wrapText="1"/>
    </xf>
    <xf numFmtId="0" fontId="30" fillId="25" borderId="64" xfId="0" applyFont="1" applyFill="1" applyBorder="1" applyAlignment="1">
      <alignment horizontal="left" vertical="center" wrapText="1"/>
    </xf>
    <xf numFmtId="0" fontId="30" fillId="25" borderId="72" xfId="0" applyFont="1" applyFill="1" applyBorder="1" applyAlignment="1">
      <alignment horizontal="center" vertical="center" wrapText="1"/>
    </xf>
    <xf numFmtId="0" fontId="30" fillId="25" borderId="47" xfId="0" applyFont="1" applyFill="1" applyBorder="1" applyAlignment="1">
      <alignment horizontal="center" vertical="center" wrapText="1"/>
    </xf>
    <xf numFmtId="0" fontId="30" fillId="25" borderId="4" xfId="0" applyFont="1" applyFill="1" applyBorder="1" applyAlignment="1">
      <alignment horizontal="center" vertical="center"/>
    </xf>
    <xf numFmtId="0" fontId="30" fillId="25" borderId="74" xfId="0" applyFont="1" applyFill="1" applyBorder="1" applyAlignment="1">
      <alignment horizontal="center" vertical="center" wrapText="1"/>
    </xf>
    <xf numFmtId="0" fontId="30" fillId="25" borderId="64" xfId="0" applyFont="1" applyFill="1" applyBorder="1" applyAlignment="1">
      <alignment horizontal="center" vertical="center" wrapText="1"/>
    </xf>
    <xf numFmtId="0" fontId="30" fillId="19" borderId="60" xfId="0" applyFont="1" applyFill="1" applyBorder="1" applyAlignment="1">
      <alignment horizontal="center" vertical="center" wrapText="1"/>
    </xf>
    <xf numFmtId="0" fontId="30" fillId="19" borderId="50" xfId="0" applyFont="1" applyFill="1" applyBorder="1" applyAlignment="1">
      <alignment horizontal="center" vertical="center" wrapText="1"/>
    </xf>
    <xf numFmtId="9" fontId="37" fillId="19" borderId="50" xfId="0" applyNumberFormat="1" applyFont="1" applyFill="1" applyBorder="1" applyAlignment="1">
      <alignment horizontal="center" vertical="center"/>
    </xf>
    <xf numFmtId="14" fontId="30" fillId="19" borderId="50" xfId="0" applyNumberFormat="1" applyFont="1" applyFill="1" applyBorder="1" applyAlignment="1">
      <alignment horizontal="center" vertical="center"/>
    </xf>
    <xf numFmtId="14" fontId="30" fillId="19" borderId="52" xfId="0" applyNumberFormat="1" applyFont="1" applyFill="1" applyBorder="1" applyAlignment="1">
      <alignment horizontal="center" vertical="center"/>
    </xf>
    <xf numFmtId="0" fontId="21" fillId="25" borderId="62" xfId="0" applyFont="1" applyFill="1" applyBorder="1" applyAlignment="1">
      <alignment horizontal="center" vertical="center"/>
    </xf>
    <xf numFmtId="0" fontId="30" fillId="25" borderId="60" xfId="0" applyFont="1" applyFill="1" applyBorder="1" applyAlignment="1">
      <alignment horizontal="center" vertical="center" wrapText="1"/>
    </xf>
    <xf numFmtId="0" fontId="30" fillId="25" borderId="50" xfId="0" applyFont="1" applyFill="1" applyBorder="1" applyAlignment="1">
      <alignment horizontal="center" vertical="center" wrapText="1"/>
    </xf>
    <xf numFmtId="0" fontId="30" fillId="25" borderId="60" xfId="0" applyFont="1" applyFill="1" applyBorder="1" applyAlignment="1">
      <alignment horizontal="center" vertical="center"/>
    </xf>
    <xf numFmtId="0" fontId="30" fillId="25" borderId="51" xfId="0" applyFont="1" applyFill="1" applyBorder="1" applyAlignment="1">
      <alignment horizontal="center" vertical="center"/>
    </xf>
    <xf numFmtId="0" fontId="30" fillId="25" borderId="50" xfId="0" applyFont="1" applyFill="1" applyBorder="1" applyAlignment="1">
      <alignment horizontal="center" vertical="center"/>
    </xf>
    <xf numFmtId="0" fontId="30" fillId="19" borderId="75" xfId="0" applyFont="1" applyFill="1" applyBorder="1" applyAlignment="1">
      <alignment horizontal="center" vertical="center"/>
    </xf>
    <xf numFmtId="14" fontId="30" fillId="19" borderId="113" xfId="0" applyNumberFormat="1" applyFont="1" applyFill="1" applyBorder="1" applyAlignment="1">
      <alignment horizontal="center" vertical="center"/>
    </xf>
    <xf numFmtId="0" fontId="30" fillId="19" borderId="120" xfId="0" applyFont="1" applyFill="1" applyBorder="1" applyAlignment="1">
      <alignment horizontal="center" vertical="center"/>
    </xf>
    <xf numFmtId="0" fontId="30" fillId="28" borderId="60" xfId="0" applyFont="1" applyFill="1" applyBorder="1" applyAlignment="1">
      <alignment horizontal="center" vertical="center" wrapText="1"/>
    </xf>
    <xf numFmtId="0" fontId="30" fillId="28" borderId="50" xfId="0" applyFont="1" applyFill="1" applyBorder="1" applyAlignment="1">
      <alignment horizontal="center" vertical="center" wrapText="1"/>
    </xf>
    <xf numFmtId="0" fontId="20" fillId="24" borderId="118" xfId="0" applyFont="1" applyFill="1" applyBorder="1" applyAlignment="1">
      <alignment vertical="center"/>
    </xf>
    <xf numFmtId="0" fontId="30" fillId="25" borderId="119" xfId="0" applyFont="1" applyFill="1" applyBorder="1" applyAlignment="1">
      <alignment horizontal="left" vertical="center" wrapText="1"/>
    </xf>
    <xf numFmtId="0" fontId="30" fillId="25" borderId="115" xfId="0" applyFont="1" applyFill="1" applyBorder="1" applyAlignment="1">
      <alignment horizontal="center" vertical="center" wrapText="1"/>
    </xf>
    <xf numFmtId="14" fontId="30" fillId="25" borderId="60" xfId="0" applyNumberFormat="1" applyFont="1" applyFill="1" applyBorder="1" applyAlignment="1">
      <alignment horizontal="center" vertical="center" wrapText="1"/>
    </xf>
    <xf numFmtId="14" fontId="30" fillId="25" borderId="50" xfId="0" applyNumberFormat="1" applyFont="1" applyFill="1" applyBorder="1" applyAlignment="1">
      <alignment horizontal="center" vertical="center" wrapText="1"/>
    </xf>
    <xf numFmtId="14" fontId="30" fillId="25" borderId="115" xfId="0" applyNumberFormat="1" applyFont="1" applyFill="1" applyBorder="1" applyAlignment="1">
      <alignment horizontal="center" vertical="center" wrapText="1"/>
    </xf>
    <xf numFmtId="0" fontId="30" fillId="19" borderId="115" xfId="0" applyFont="1" applyFill="1" applyBorder="1" applyAlignment="1">
      <alignment horizontal="center" vertical="center" wrapText="1"/>
    </xf>
    <xf numFmtId="9" fontId="37" fillId="19" borderId="115" xfId="0" applyNumberFormat="1" applyFont="1" applyFill="1" applyBorder="1" applyAlignment="1">
      <alignment horizontal="center" vertical="center"/>
    </xf>
    <xf numFmtId="14" fontId="30" fillId="19" borderId="115" xfId="0" applyNumberFormat="1" applyFont="1" applyFill="1" applyBorder="1" applyAlignment="1">
      <alignment horizontal="center" vertical="center"/>
    </xf>
    <xf numFmtId="0" fontId="24" fillId="21" borderId="113" xfId="0" applyFont="1" applyFill="1" applyBorder="1" applyAlignment="1">
      <alignment horizontal="center" vertical="center" wrapText="1"/>
    </xf>
    <xf numFmtId="0" fontId="24" fillId="21" borderId="52" xfId="0" applyFont="1" applyFill="1" applyBorder="1" applyAlignment="1">
      <alignment horizontal="center" vertical="center" wrapText="1"/>
    </xf>
    <xf numFmtId="0" fontId="20" fillId="24" borderId="117" xfId="0" applyFont="1" applyFill="1" applyBorder="1" applyAlignment="1">
      <alignment vertical="center"/>
    </xf>
    <xf numFmtId="0" fontId="24" fillId="18" borderId="113" xfId="0" applyFont="1" applyFill="1" applyBorder="1" applyAlignment="1">
      <alignment horizontal="center" vertical="center" wrapText="1"/>
    </xf>
    <xf numFmtId="0" fontId="24" fillId="18" borderId="52" xfId="0" applyFont="1" applyFill="1" applyBorder="1" applyAlignment="1">
      <alignment horizontal="center" vertical="center" wrapText="1"/>
    </xf>
    <xf numFmtId="0" fontId="24" fillId="20" borderId="114" xfId="0" applyFont="1" applyFill="1" applyBorder="1" applyAlignment="1">
      <alignment horizontal="left" vertical="center"/>
    </xf>
    <xf numFmtId="0" fontId="24" fillId="20" borderId="49" xfId="0" applyFont="1" applyFill="1" applyBorder="1" applyAlignment="1">
      <alignment horizontal="left" vertical="center"/>
    </xf>
    <xf numFmtId="0" fontId="24" fillId="20" borderId="115" xfId="0" applyFont="1" applyFill="1" applyBorder="1" applyAlignment="1">
      <alignment horizontal="left" vertical="center"/>
    </xf>
    <xf numFmtId="0" fontId="24" fillId="20" borderId="50" xfId="0" applyFont="1" applyFill="1" applyBorder="1" applyAlignment="1">
      <alignment horizontal="left" vertical="center"/>
    </xf>
    <xf numFmtId="0" fontId="24" fillId="20" borderId="115" xfId="0" applyFont="1" applyFill="1" applyBorder="1" applyAlignment="1">
      <alignment horizontal="center" vertical="center" wrapText="1"/>
    </xf>
    <xf numFmtId="0" fontId="24" fillId="20" borderId="50" xfId="0" applyFont="1" applyFill="1" applyBorder="1" applyAlignment="1">
      <alignment horizontal="center" vertical="center" wrapText="1"/>
    </xf>
    <xf numFmtId="0" fontId="24" fillId="20" borderId="113" xfId="0" applyFont="1" applyFill="1" applyBorder="1" applyAlignment="1">
      <alignment horizontal="center" vertical="center" wrapText="1"/>
    </xf>
    <xf numFmtId="0" fontId="24" fillId="20" borderId="52" xfId="0" applyFont="1" applyFill="1" applyBorder="1" applyAlignment="1">
      <alignment horizontal="center" vertical="center" wrapText="1"/>
    </xf>
    <xf numFmtId="0" fontId="24" fillId="21" borderId="114" xfId="0" applyFont="1" applyFill="1" applyBorder="1" applyAlignment="1">
      <alignment horizontal="center" vertical="center" wrapText="1"/>
    </xf>
    <xf numFmtId="0" fontId="24" fillId="21" borderId="49" xfId="0" applyFont="1" applyFill="1" applyBorder="1" applyAlignment="1">
      <alignment horizontal="center" vertical="center" wrapText="1"/>
    </xf>
    <xf numFmtId="0" fontId="24" fillId="21" borderId="115" xfId="0" applyFont="1" applyFill="1" applyBorder="1" applyAlignment="1">
      <alignment horizontal="center" vertical="center"/>
    </xf>
    <xf numFmtId="0" fontId="24" fillId="21" borderId="50" xfId="0" applyFont="1" applyFill="1" applyBorder="1" applyAlignment="1">
      <alignment horizontal="center" vertical="center"/>
    </xf>
    <xf numFmtId="0" fontId="24" fillId="21" borderId="115" xfId="0" applyFont="1" applyFill="1" applyBorder="1" applyAlignment="1">
      <alignment horizontal="center" vertical="center" wrapText="1"/>
    </xf>
    <xf numFmtId="0" fontId="24" fillId="21" borderId="50" xfId="0" applyFont="1" applyFill="1" applyBorder="1" applyAlignment="1">
      <alignment horizontal="center" vertical="center" wrapText="1"/>
    </xf>
    <xf numFmtId="17" fontId="23" fillId="14" borderId="46" xfId="0" applyNumberFormat="1" applyFont="1" applyFill="1" applyBorder="1" applyAlignment="1">
      <alignment horizontal="center" vertical="center" wrapText="1"/>
    </xf>
    <xf numFmtId="17" fontId="23" fillId="14" borderId="44" xfId="0" applyNumberFormat="1" applyFont="1" applyFill="1" applyBorder="1" applyAlignment="1">
      <alignment horizontal="center" vertical="center" wrapText="1"/>
    </xf>
    <xf numFmtId="17" fontId="23" fillId="14" borderId="43" xfId="0" applyNumberFormat="1" applyFont="1" applyFill="1" applyBorder="1" applyAlignment="1">
      <alignment horizontal="center" vertical="center" wrapText="1"/>
    </xf>
    <xf numFmtId="0" fontId="22" fillId="14" borderId="41" xfId="0" applyFont="1" applyFill="1" applyBorder="1" applyAlignment="1">
      <alignment horizontal="center" vertical="center"/>
    </xf>
    <xf numFmtId="0" fontId="22" fillId="14" borderId="40" xfId="0" applyFont="1" applyFill="1" applyBorder="1" applyAlignment="1">
      <alignment horizontal="center" vertical="center"/>
    </xf>
    <xf numFmtId="0" fontId="22" fillId="14" borderId="39" xfId="0" applyFont="1" applyFill="1" applyBorder="1" applyAlignment="1">
      <alignment horizontal="center" vertical="center"/>
    </xf>
    <xf numFmtId="0" fontId="24" fillId="18" borderId="32" xfId="0" applyFont="1" applyFill="1" applyBorder="1" applyAlignment="1">
      <alignment horizontal="center" vertical="center"/>
    </xf>
    <xf numFmtId="0" fontId="24" fillId="18" borderId="33" xfId="0" applyFont="1" applyFill="1" applyBorder="1" applyAlignment="1">
      <alignment horizontal="center" vertical="center"/>
    </xf>
    <xf numFmtId="0" fontId="24" fillId="19" borderId="32" xfId="0" applyFont="1" applyFill="1" applyBorder="1" applyAlignment="1">
      <alignment horizontal="center" vertical="center" wrapText="1"/>
    </xf>
    <xf numFmtId="0" fontId="24" fillId="19" borderId="33" xfId="0" applyFont="1" applyFill="1" applyBorder="1" applyAlignment="1">
      <alignment horizontal="center" vertical="center" wrapText="1"/>
    </xf>
    <xf numFmtId="17" fontId="23" fillId="14" borderId="112" xfId="0" applyNumberFormat="1" applyFont="1" applyFill="1" applyBorder="1" applyAlignment="1">
      <alignment horizontal="center" vertical="center" wrapText="1"/>
    </xf>
    <xf numFmtId="0" fontId="22" fillId="14" borderId="111" xfId="0" applyFont="1" applyFill="1" applyBorder="1" applyAlignment="1">
      <alignment horizontal="center" vertical="center"/>
    </xf>
    <xf numFmtId="0" fontId="29" fillId="15" borderId="32" xfId="0" applyFont="1" applyFill="1" applyBorder="1" applyAlignment="1">
      <alignment horizontal="center" vertical="center" wrapText="1"/>
    </xf>
    <xf numFmtId="0" fontId="29" fillId="15" borderId="33" xfId="0" applyFont="1" applyFill="1" applyBorder="1" applyAlignment="1">
      <alignment horizontal="center" vertical="center" wrapText="1"/>
    </xf>
    <xf numFmtId="0" fontId="25" fillId="14" borderId="31" xfId="0" applyFont="1" applyFill="1" applyBorder="1" applyAlignment="1">
      <alignment horizontal="left"/>
    </xf>
    <xf numFmtId="0" fontId="25" fillId="14" borderId="34" xfId="0" applyFont="1" applyFill="1" applyBorder="1" applyAlignment="1">
      <alignment horizontal="left"/>
    </xf>
    <xf numFmtId="15" fontId="25" fillId="14" borderId="32" xfId="0" applyNumberFormat="1" applyFont="1" applyFill="1" applyBorder="1" applyAlignment="1">
      <alignment horizontal="center" wrapText="1"/>
    </xf>
    <xf numFmtId="15" fontId="25" fillId="14" borderId="33" xfId="0" applyNumberFormat="1" applyFont="1" applyFill="1" applyBorder="1" applyAlignment="1">
      <alignment horizontal="center" wrapText="1"/>
    </xf>
    <xf numFmtId="0" fontId="24" fillId="14" borderId="0" xfId="0" applyFont="1" applyFill="1" applyAlignment="1">
      <alignment horizontal="left" vertical="center" wrapText="1"/>
    </xf>
    <xf numFmtId="0" fontId="24" fillId="14" borderId="34" xfId="0" applyFont="1" applyFill="1" applyBorder="1" applyAlignment="1">
      <alignment horizontal="left" vertical="center" wrapText="1"/>
    </xf>
    <xf numFmtId="0" fontId="21" fillId="14" borderId="0" xfId="0" applyFont="1" applyFill="1" applyAlignment="1">
      <alignment horizontal="left"/>
    </xf>
    <xf numFmtId="0" fontId="22" fillId="14" borderId="0" xfId="0" applyFont="1" applyFill="1" applyAlignment="1">
      <alignment horizontal="left"/>
    </xf>
    <xf numFmtId="0" fontId="23" fillId="35" borderId="32" xfId="0" applyFont="1" applyFill="1" applyBorder="1" applyAlignment="1">
      <alignment horizontal="center"/>
    </xf>
    <xf numFmtId="0" fontId="23" fillId="35" borderId="33" xfId="0" applyFont="1" applyFill="1" applyBorder="1" applyAlignment="1">
      <alignment horizontal="center"/>
    </xf>
    <xf numFmtId="15" fontId="25" fillId="15" borderId="32" xfId="0" applyNumberFormat="1" applyFont="1" applyFill="1" applyBorder="1" applyAlignment="1">
      <alignment horizontal="center" wrapText="1"/>
    </xf>
    <xf numFmtId="15" fontId="25" fillId="15" borderId="33" xfId="0" applyNumberFormat="1" applyFont="1" applyFill="1" applyBorder="1" applyAlignment="1">
      <alignment horizontal="center" wrapText="1"/>
    </xf>
    <xf numFmtId="0" fontId="21" fillId="14" borderId="31" xfId="0" applyFont="1" applyFill="1" applyBorder="1" applyAlignment="1">
      <alignment horizontal="left"/>
    </xf>
    <xf numFmtId="0" fontId="22" fillId="17" borderId="32" xfId="0" applyFont="1" applyFill="1" applyBorder="1" applyAlignment="1">
      <alignment horizontal="center"/>
    </xf>
    <xf numFmtId="0" fontId="22" fillId="17" borderId="33" xfId="0" applyFont="1" applyFill="1" applyBorder="1" applyAlignment="1">
      <alignment horizontal="center"/>
    </xf>
    <xf numFmtId="0" fontId="24" fillId="14" borderId="31" xfId="0" applyFont="1" applyFill="1" applyBorder="1" applyAlignment="1">
      <alignment horizontal="left" wrapText="1"/>
    </xf>
    <xf numFmtId="0" fontId="24" fillId="14" borderId="34" xfId="0" applyFont="1" applyFill="1" applyBorder="1" applyAlignment="1">
      <alignment horizontal="left" wrapText="1"/>
    </xf>
    <xf numFmtId="0" fontId="25" fillId="15" borderId="32" xfId="0" applyFont="1" applyFill="1" applyBorder="1" applyAlignment="1">
      <alignment horizontal="center" wrapText="1"/>
    </xf>
    <xf numFmtId="0" fontId="25" fillId="15" borderId="33" xfId="0" applyFont="1" applyFill="1" applyBorder="1" applyAlignment="1">
      <alignment horizontal="center" wrapText="1"/>
    </xf>
    <xf numFmtId="0" fontId="24" fillId="14" borderId="0" xfId="0" applyFont="1" applyFill="1" applyAlignment="1">
      <alignment horizontal="center" vertical="center" wrapText="1"/>
    </xf>
    <xf numFmtId="0" fontId="24" fillId="14" borderId="34" xfId="0" applyFont="1" applyFill="1" applyBorder="1" applyAlignment="1">
      <alignment horizontal="center" vertical="center" wrapText="1"/>
    </xf>
    <xf numFmtId="0" fontId="27" fillId="15" borderId="32" xfId="0" applyFont="1" applyFill="1" applyBorder="1" applyAlignment="1">
      <alignment horizontal="center" vertical="center" wrapText="1"/>
    </xf>
    <xf numFmtId="0" fontId="27" fillId="15" borderId="33" xfId="0" applyFont="1" applyFill="1" applyBorder="1" applyAlignment="1">
      <alignment horizontal="center" vertical="center" wrapText="1"/>
    </xf>
    <xf numFmtId="15" fontId="23" fillId="36" borderId="32" xfId="0" applyNumberFormat="1" applyFont="1" applyFill="1" applyBorder="1" applyAlignment="1">
      <alignment horizontal="center" wrapText="1"/>
    </xf>
    <xf numFmtId="15" fontId="23" fillId="36" borderId="33" xfId="0" applyNumberFormat="1" applyFont="1" applyFill="1" applyBorder="1" applyAlignment="1">
      <alignment horizontal="center" wrapText="1"/>
    </xf>
    <xf numFmtId="0" fontId="19" fillId="13" borderId="29" xfId="0" applyFont="1" applyFill="1" applyBorder="1" applyAlignment="1">
      <alignment horizontal="left" vertical="center"/>
    </xf>
    <xf numFmtId="0" fontId="19" fillId="13" borderId="30" xfId="0" applyFont="1" applyFill="1" applyBorder="1" applyAlignment="1">
      <alignment horizontal="left" vertical="center"/>
    </xf>
    <xf numFmtId="0" fontId="19" fillId="13" borderId="31" xfId="0" applyFont="1" applyFill="1" applyBorder="1" applyAlignment="1">
      <alignment horizontal="left" vertical="center"/>
    </xf>
    <xf numFmtId="0" fontId="19" fillId="13" borderId="0" xfId="0" applyFont="1" applyFill="1" applyAlignment="1">
      <alignment horizontal="left" vertical="center"/>
    </xf>
    <xf numFmtId="0" fontId="20" fillId="14" borderId="30" xfId="0" applyFont="1" applyFill="1" applyBorder="1" applyAlignment="1"/>
    <xf numFmtId="0" fontId="20" fillId="14" borderId="33" xfId="0" applyFont="1" applyFill="1" applyBorder="1" applyAlignment="1"/>
    <xf numFmtId="0" fontId="20" fillId="0" borderId="0" xfId="0" applyFont="1" applyAlignment="1"/>
    <xf numFmtId="0" fontId="24" fillId="14" borderId="0" xfId="0" applyFont="1" applyFill="1" applyAlignment="1"/>
    <xf numFmtId="0" fontId="20" fillId="14" borderId="0" xfId="0" applyFont="1" applyFill="1" applyAlignment="1"/>
    <xf numFmtId="0" fontId="20" fillId="15" borderId="0" xfId="0" applyFont="1" applyFill="1" applyAlignment="1"/>
    <xf numFmtId="0" fontId="23" fillId="14" borderId="0" xfId="0" applyFont="1" applyFill="1" applyAlignment="1"/>
    <xf numFmtId="0" fontId="23" fillId="14" borderId="34" xfId="0" applyFont="1" applyFill="1" applyBorder="1" applyAlignment="1"/>
    <xf numFmtId="0" fontId="23" fillId="14" borderId="30" xfId="0" applyFont="1" applyFill="1" applyBorder="1" applyAlignment="1"/>
    <xf numFmtId="0" fontId="20" fillId="15" borderId="31" xfId="0" applyFont="1" applyFill="1" applyBorder="1" applyAlignment="1"/>
    <xf numFmtId="0" fontId="20" fillId="14" borderId="31" xfId="0" applyFont="1" applyFill="1" applyBorder="1" applyAlignment="1"/>
    <xf numFmtId="0" fontId="20" fillId="14" borderId="36" xfId="0" applyFont="1" applyFill="1" applyBorder="1" applyAlignment="1"/>
    <xf numFmtId="0" fontId="23" fillId="14" borderId="36" xfId="0" applyFont="1" applyFill="1" applyBorder="1" applyAlignment="1"/>
    <xf numFmtId="0" fontId="20" fillId="0" borderId="48" xfId="0" applyFont="1" applyBorder="1" applyAlignment="1"/>
    <xf numFmtId="0" fontId="20" fillId="0" borderId="116" xfId="0" applyFont="1" applyBorder="1" applyAlignment="1"/>
  </cellXfs>
  <cellStyles count="3">
    <cellStyle name="Currency" xfId="1" builtinId="4"/>
    <cellStyle name="Normal" xfId="0" builtinId="0"/>
    <cellStyle name="Percent" xfId="2" builtinId="5"/>
  </cellStyles>
  <dxfs count="12">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colors>
    <mruColors>
      <color rgb="FFE7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9</xdr:col>
      <xdr:colOff>9525</xdr:colOff>
      <xdr:row>13</xdr:row>
      <xdr:rowOff>47626</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23752"/>
          <a:ext cx="5113540" cy="2300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SF-424A and Budget Narrative). It in no way prevents you from supplying this information in an alternate format.</a:t>
          </a: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Costs must be substantiated</a:t>
          </a:r>
          <a:r>
            <a:rPr lang="en-US" sz="1100" baseline="0">
              <a:solidFill>
                <a:schemeClr val="dk1"/>
              </a:solidFill>
              <a:effectLst/>
              <a:latin typeface="+mn-lt"/>
              <a:ea typeface="+mn-ea"/>
              <a:cs typeface="+mn-cs"/>
            </a:rPr>
            <a:t> to the point that the award official can determine whether proposed costs appear reasonable, allocable, and necessary to meet the project's Scope of Work, as well as whether those costs meet any other specific requirements that may apply. This </a:t>
          </a:r>
          <a:r>
            <a:rPr lang="en-US" sz="1100" u="sng" baseline="0">
              <a:solidFill>
                <a:schemeClr val="dk1"/>
              </a:solidFill>
              <a:effectLst/>
              <a:latin typeface="+mn-lt"/>
              <a:ea typeface="+mn-ea"/>
              <a:cs typeface="+mn-cs"/>
            </a:rPr>
            <a:t>optional</a:t>
          </a:r>
          <a:r>
            <a:rPr lang="en-US" sz="1100" baseline="0">
              <a:solidFill>
                <a:schemeClr val="dk1"/>
              </a:solidFill>
              <a:effectLst/>
              <a:latin typeface="+mn-lt"/>
              <a:ea typeface="+mn-ea"/>
              <a:cs typeface="+mn-cs"/>
            </a:rPr>
            <a:t> workbook can help your organization meet those requirements. Items highlighted in yellow are there as examples only.</a:t>
          </a:r>
        </a:p>
        <a:p>
          <a:endParaRPr lang="en-US" sz="1100">
            <a:solidFill>
              <a:schemeClr val="dk1"/>
            </a:solidFill>
            <a:effectLst/>
            <a:latin typeface="+mn-lt"/>
            <a:ea typeface="+mn-ea"/>
            <a:cs typeface="+mn-cs"/>
          </a:endParaRPr>
        </a:p>
      </xdr:txBody>
    </xdr:sp>
    <xdr:clientData/>
  </xdr:twoCellAnchor>
  <xdr:twoCellAnchor>
    <xdr:from>
      <xdr:col>9</xdr:col>
      <xdr:colOff>174625</xdr:colOff>
      <xdr:row>1</xdr:row>
      <xdr:rowOff>3174</xdr:rowOff>
    </xdr:from>
    <xdr:to>
      <xdr:col>17</xdr:col>
      <xdr:colOff>411365</xdr:colOff>
      <xdr:row>9</xdr:row>
      <xdr:rowOff>133349</xdr:rowOff>
    </xdr:to>
    <xdr:sp macro="" textlink="">
      <xdr:nvSpPr>
        <xdr:cNvPr id="52" name="TextBox 2">
          <a:extLst>
            <a:ext uri="{FF2B5EF4-FFF2-40B4-BE49-F238E27FC236}">
              <a16:creationId xmlns:a16="http://schemas.microsoft.com/office/drawing/2014/main" id="{4D468A56-8E21-43FC-8BF0-EDB08593826F}"/>
            </a:ext>
          </a:extLst>
        </xdr:cNvPr>
        <xdr:cNvSpPr txBox="1"/>
      </xdr:nvSpPr>
      <xdr:spPr>
        <a:xfrm>
          <a:off x="5661025" y="193674"/>
          <a:ext cx="5113540" cy="16541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0" u="sng">
              <a:solidFill>
                <a:schemeClr val="dk1"/>
              </a:solidFill>
              <a:effectLst/>
              <a:latin typeface="+mn-lt"/>
              <a:ea typeface="+mn-ea"/>
              <a:cs typeface="+mn-cs"/>
            </a:rPr>
            <a:t>Instructions:</a:t>
          </a:r>
          <a:r>
            <a:rPr lang="en-US" sz="1100" i="0" u="none">
              <a:solidFill>
                <a:schemeClr val="dk1"/>
              </a:solidFill>
              <a:effectLst/>
              <a:latin typeface="+mn-lt"/>
              <a:ea typeface="+mn-ea"/>
              <a:cs typeface="+mn-cs"/>
            </a:rPr>
            <a:t>  </a:t>
          </a:r>
          <a:r>
            <a:rPr lang="en-US" sz="1100" i="0">
              <a:solidFill>
                <a:schemeClr val="dk1"/>
              </a:solidFill>
              <a:effectLst/>
              <a:latin typeface="+mn-lt"/>
              <a:ea typeface="+mn-ea"/>
              <a:cs typeface="+mn-cs"/>
            </a:rPr>
            <a:t>This is an optional</a:t>
          </a:r>
          <a:r>
            <a:rPr lang="en-US" sz="1100" i="0" baseline="0">
              <a:solidFill>
                <a:schemeClr val="dk1"/>
              </a:solidFill>
              <a:effectLst/>
              <a:latin typeface="+mn-lt"/>
              <a:ea typeface="+mn-ea"/>
              <a:cs typeface="+mn-cs"/>
            </a:rPr>
            <a:t> template. Please fill out the Staffing Plan, Budget Narrative, Subawards (if applicable), and Timeline. The Budget Overview tab will autopopulate based on the inputs from the other tabs.</a:t>
          </a:r>
          <a:endParaRPr lang="en-US" sz="1100" i="0">
            <a:solidFill>
              <a:schemeClr val="dk1"/>
            </a:solidFill>
            <a:effectLst/>
            <a:latin typeface="+mn-lt"/>
            <a:ea typeface="+mn-ea"/>
            <a:cs typeface="+mn-cs"/>
          </a:endParaRP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*Please note, any values in the template are </a:t>
          </a:r>
          <a:r>
            <a:rPr lang="en-US" sz="1100" b="1" baseline="0">
              <a:solidFill>
                <a:schemeClr val="dk1"/>
              </a:solidFill>
              <a:effectLst/>
              <a:latin typeface="+mn-lt"/>
              <a:ea typeface="+mn-ea"/>
              <a:cs typeface="+mn-cs"/>
            </a:rPr>
            <a:t>examples</a:t>
          </a:r>
          <a:r>
            <a:rPr lang="en-US" sz="1100" baseline="0">
              <a:solidFill>
                <a:schemeClr val="dk1"/>
              </a:solidFill>
              <a:effectLst/>
              <a:latin typeface="+mn-lt"/>
              <a:ea typeface="+mn-ea"/>
              <a:cs typeface="+mn-cs"/>
            </a:rPr>
            <a:t> to show how to use the template and should not be considered guidance or advice on the expected budget values from EDA.</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863830</xdr:colOff>
      <xdr:row>24</xdr:row>
      <xdr:rowOff>76199</xdr:rowOff>
    </xdr:from>
    <xdr:to>
      <xdr:col>14</xdr:col>
      <xdr:colOff>590551</xdr:colOff>
      <xdr:row>25</xdr:row>
      <xdr:rowOff>666749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883755" y="7048499"/>
          <a:ext cx="6689496" cy="134302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Personnel Costs</a:t>
          </a:r>
          <a:r>
            <a:rPr lang="en-US" sz="1100" baseline="0"/>
            <a:t> should be calculated to account for all personnel costs charged to the grant and should include both federal resources and matching share, if any.</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Further, fringe costs should be calculated and documented based on personnel projections . Supporting documents and policies should be provided upon request. More information on fringe benefits can be found in 2 CFR </a:t>
          </a:r>
          <a:r>
            <a:rPr lang="en-US" sz="1100" b="0" i="0">
              <a:solidFill>
                <a:schemeClr val="dk1"/>
              </a:solidFill>
              <a:effectLst/>
              <a:latin typeface="+mn-lt"/>
              <a:ea typeface="+mn-ea"/>
              <a:cs typeface="+mn-cs"/>
            </a:rPr>
            <a:t>200.431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endParaRPr lang="en-US" sz="1100"/>
        </a:p>
      </xdr:txBody>
    </xdr:sp>
    <xdr:clientData/>
  </xdr:twoCellAnchor>
  <xdr:twoCellAnchor>
    <xdr:from>
      <xdr:col>7</xdr:col>
      <xdr:colOff>219075</xdr:colOff>
      <xdr:row>0</xdr:row>
      <xdr:rowOff>85724</xdr:rowOff>
    </xdr:from>
    <xdr:to>
      <xdr:col>12</xdr:col>
      <xdr:colOff>857250</xdr:colOff>
      <xdr:row>6</xdr:row>
      <xdr:rowOff>66674</xdr:rowOff>
    </xdr:to>
    <xdr:sp macro="" textlink="">
      <xdr:nvSpPr>
        <xdr:cNvPr id="3" name="Rectangle 2">
          <a:extLst>
            <a:ext uri="{FF2B5EF4-FFF2-40B4-BE49-F238E27FC236}">
              <a16:creationId xmlns:a16="http://schemas.microsoft.com/office/drawing/2014/main" id="{2A137A5E-E292-4F7D-9650-6D5C0965782D}"/>
            </a:ext>
            <a:ext uri="{147F2762-F138-4A5C-976F-8EAC2B608ADB}">
              <a16:predDERef xmlns:a16="http://schemas.microsoft.com/office/drawing/2014/main" pred="{00000000-0008-0000-0100-000002000000}"/>
            </a:ext>
          </a:extLst>
        </xdr:cNvPr>
        <xdr:cNvSpPr/>
      </xdr:nvSpPr>
      <xdr:spPr>
        <a:xfrm>
          <a:off x="6858000" y="85724"/>
          <a:ext cx="5600700" cy="1209675"/>
        </a:xfrm>
        <a:prstGeom prst="rect">
          <a:avLst/>
        </a:prstGeom>
        <a:solidFill>
          <a:schemeClr val="accent1"/>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u="sng">
              <a:solidFill>
                <a:sysClr val="windowText" lastClr="000000"/>
              </a:solidFill>
            </a:rPr>
            <a:t>Instructions</a:t>
          </a:r>
          <a:r>
            <a:rPr lang="en-US" sz="1100">
              <a:solidFill>
                <a:sysClr val="windowText" lastClr="000000"/>
              </a:solidFill>
            </a:rPr>
            <a:t>: Staffing plan should include a detailed</a:t>
          </a:r>
          <a:r>
            <a:rPr lang="en-US" sz="1100" baseline="0">
              <a:solidFill>
                <a:sysClr val="windowText" lastClr="000000"/>
              </a:solidFill>
            </a:rPr>
            <a:t> breakdown of time allotted to the project, in addition to their specific role/responsibilities on this project. Staffing for subawardees or contractors should NOT be included here and should be included in the contractual line item on the following tabs. </a:t>
          </a:r>
          <a:br>
            <a:rPr lang="en-US" sz="1100" baseline="0">
              <a:solidFill>
                <a:sysClr val="windowText" lastClr="000000"/>
              </a:solidFill>
            </a:rPr>
          </a:br>
          <a:r>
            <a:rPr lang="en-US" sz="1100" baseline="0">
              <a:solidFill>
                <a:sysClr val="windowText" lastClr="000000"/>
              </a:solidFill>
              <a:effectLst/>
              <a:latin typeface="+mn-lt"/>
              <a:ea typeface="+mn-ea"/>
              <a:cs typeface="+mn-cs"/>
            </a:rPr>
            <a:t>*Please note, any values in the template are </a:t>
          </a:r>
          <a:r>
            <a:rPr lang="en-US" sz="1100" b="1" baseline="0">
              <a:solidFill>
                <a:sysClr val="windowText" lastClr="000000"/>
              </a:solidFill>
              <a:effectLst/>
              <a:latin typeface="+mn-lt"/>
              <a:ea typeface="+mn-ea"/>
              <a:cs typeface="+mn-cs"/>
            </a:rPr>
            <a:t>examples</a:t>
          </a:r>
          <a:r>
            <a:rPr lang="en-US" sz="1100" baseline="0">
              <a:solidFill>
                <a:sysClr val="windowText" lastClr="000000"/>
              </a:solidFill>
              <a:effectLst/>
              <a:latin typeface="+mn-lt"/>
              <a:ea typeface="+mn-ea"/>
              <a:cs typeface="+mn-cs"/>
            </a:rPr>
            <a:t> to show how to use the template and should not be considered guidance or advice on the expected budget values from EDA.</a:t>
          </a:r>
          <a:endParaRPr lang="en-US">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349250</xdr:colOff>
      <xdr:row>0</xdr:row>
      <xdr:rowOff>101600</xdr:rowOff>
    </xdr:from>
    <xdr:to>
      <xdr:col>5</xdr:col>
      <xdr:colOff>624415</xdr:colOff>
      <xdr:row>3</xdr:row>
      <xdr:rowOff>137584</xdr:rowOff>
    </xdr:to>
    <xdr:sp macro="" textlink="">
      <xdr:nvSpPr>
        <xdr:cNvPr id="2" name="TextBox 3">
          <a:extLst>
            <a:ext uri="{FF2B5EF4-FFF2-40B4-BE49-F238E27FC236}">
              <a16:creationId xmlns:a16="http://schemas.microsoft.com/office/drawing/2014/main" id="{AAE457A3-114E-4785-AC78-631325FC442E}"/>
            </a:ext>
          </a:extLst>
        </xdr:cNvPr>
        <xdr:cNvSpPr txBox="1"/>
      </xdr:nvSpPr>
      <xdr:spPr>
        <a:xfrm>
          <a:off x="592667" y="101600"/>
          <a:ext cx="9768415" cy="96731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Insert</a:t>
          </a:r>
          <a:r>
            <a:rPr lang="en-US" sz="1100" b="1" baseline="0"/>
            <a:t> values for all cost categories. It is recommended that each itemized cost has a thorough description and describe the purpose in relation to the scope of work. This sheet will autopopulate the overall totals on the Budget Overview tab.</a:t>
          </a:r>
        </a:p>
        <a:p>
          <a:endParaRPr lang="en-US"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*Please note, any values in the template are </a:t>
          </a:r>
          <a:r>
            <a:rPr lang="en-US" sz="1100" b="1" baseline="0">
              <a:solidFill>
                <a:schemeClr val="dk1"/>
              </a:solidFill>
              <a:effectLst/>
              <a:latin typeface="+mn-lt"/>
              <a:ea typeface="+mn-ea"/>
              <a:cs typeface="+mn-cs"/>
            </a:rPr>
            <a:t>examples</a:t>
          </a:r>
          <a:r>
            <a:rPr lang="en-US" sz="1100" baseline="0">
              <a:solidFill>
                <a:schemeClr val="dk1"/>
              </a:solidFill>
              <a:effectLst/>
              <a:latin typeface="+mn-lt"/>
              <a:ea typeface="+mn-ea"/>
              <a:cs typeface="+mn-cs"/>
            </a:rPr>
            <a:t> to show how to use the template and should not be considered guidance or advice on the expected budget values from EDA.</a:t>
          </a:r>
          <a:endParaRPr lang="en-US">
            <a:effectLst/>
          </a:endParaRPr>
        </a:p>
        <a:p>
          <a:endParaRPr lang="en-US" sz="1100" b="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298449</xdr:colOff>
      <xdr:row>0</xdr:row>
      <xdr:rowOff>57150</xdr:rowOff>
    </xdr:from>
    <xdr:to>
      <xdr:col>13</xdr:col>
      <xdr:colOff>529167</xdr:colOff>
      <xdr:row>4</xdr:row>
      <xdr:rowOff>95250</xdr:rowOff>
    </xdr:to>
    <xdr:sp macro="" textlink="">
      <xdr:nvSpPr>
        <xdr:cNvPr id="2" name="Rectangle 1">
          <a:extLst>
            <a:ext uri="{FF2B5EF4-FFF2-40B4-BE49-F238E27FC236}">
              <a16:creationId xmlns:a16="http://schemas.microsoft.com/office/drawing/2014/main" id="{9FF1C3C1-27D2-4520-B26E-CC1D036C2AFE}"/>
            </a:ext>
          </a:extLst>
        </xdr:cNvPr>
        <xdr:cNvSpPr/>
      </xdr:nvSpPr>
      <xdr:spPr>
        <a:xfrm>
          <a:off x="298449" y="57150"/>
          <a:ext cx="12708468" cy="800100"/>
        </a:xfrm>
        <a:prstGeom prst="rect">
          <a:avLst/>
        </a:prstGeom>
        <a:solidFill>
          <a:schemeClr val="accent1"/>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u="sng" baseline="0">
              <a:solidFill>
                <a:sysClr val="windowText" lastClr="000000"/>
              </a:solidFill>
            </a:rPr>
            <a:t> </a:t>
          </a:r>
          <a:r>
            <a:rPr lang="en-US" sz="1100" baseline="0">
              <a:solidFill>
                <a:sysClr val="windowText" lastClr="000000"/>
              </a:solidFill>
            </a:rPr>
            <a:t>If your application includes subawards to eligible entities, please fill out a detailed budget for each of those subawards</a:t>
          </a:r>
          <a:r>
            <a:rPr lang="en-US" sz="1100" b="1" baseline="0">
              <a:solidFill>
                <a:sysClr val="windowText" lastClr="000000"/>
              </a:solidFill>
            </a:rPr>
            <a:t>. This tab will NOT autopopulate other tabs</a:t>
          </a:r>
          <a:r>
            <a:rPr lang="en-US" sz="1100" baseline="0">
              <a:solidFill>
                <a:sysClr val="windowText" lastClr="000000"/>
              </a:solidFill>
            </a:rPr>
            <a:t>. Please ensure totals and breakdown for subawards are listed under the Budget Narrative Tab under "contractual" and denote it is a subaward vs. a contractor. All subawards should meet eligibility criteria for this NOFO. For definitions, see 2 CFR 200.1.</a:t>
          </a:r>
        </a:p>
        <a:p>
          <a:pPr algn="l"/>
          <a:endParaRPr lang="en-US" sz="11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*Please note, any values in the template are </a:t>
          </a:r>
          <a:r>
            <a:rPr lang="en-US" sz="1100" b="1" baseline="0">
              <a:solidFill>
                <a:sysClr val="windowText" lastClr="000000"/>
              </a:solidFill>
              <a:effectLst/>
              <a:latin typeface="+mn-lt"/>
              <a:ea typeface="+mn-ea"/>
              <a:cs typeface="+mn-cs"/>
            </a:rPr>
            <a:t>examples</a:t>
          </a:r>
          <a:r>
            <a:rPr lang="en-US" sz="1100" baseline="0">
              <a:solidFill>
                <a:sysClr val="windowText" lastClr="000000"/>
              </a:solidFill>
              <a:effectLst/>
              <a:latin typeface="+mn-lt"/>
              <a:ea typeface="+mn-ea"/>
              <a:cs typeface="+mn-cs"/>
            </a:rPr>
            <a:t> to show how to use the template and should not be considered guidance or advice on the expected budget values from EDA.</a:t>
          </a:r>
          <a:endParaRPr lang="en-US">
            <a:solidFill>
              <a:sysClr val="windowText" lastClr="000000"/>
            </a:solidFill>
            <a:effectLst/>
          </a:endParaRPr>
        </a:p>
        <a:p>
          <a:pPr algn="l"/>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434627</xdr:colOff>
      <xdr:row>1</xdr:row>
      <xdr:rowOff>36340</xdr:rowOff>
    </xdr:from>
    <xdr:to>
      <xdr:col>9</xdr:col>
      <xdr:colOff>504825</xdr:colOff>
      <xdr:row>3</xdr:row>
      <xdr:rowOff>209549</xdr:rowOff>
    </xdr:to>
    <xdr:sp macro="" textlink="">
      <xdr:nvSpPr>
        <xdr:cNvPr id="3" name="TextBox 3">
          <a:extLst>
            <a:ext uri="{FF2B5EF4-FFF2-40B4-BE49-F238E27FC236}">
              <a16:creationId xmlns:a16="http://schemas.microsoft.com/office/drawing/2014/main" id="{DF73F387-904D-49DD-8BA6-104C26C62B62}"/>
            </a:ext>
          </a:extLst>
        </xdr:cNvPr>
        <xdr:cNvSpPr txBox="1"/>
      </xdr:nvSpPr>
      <xdr:spPr>
        <a:xfrm>
          <a:off x="796577" y="226840"/>
          <a:ext cx="7499698" cy="763759"/>
        </a:xfrm>
        <a:prstGeom prst="rect">
          <a:avLst/>
        </a:prstGeom>
        <a:solidFill>
          <a:schemeClr val="accent1"/>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Cells on this page are linked to the individual categories which are required for the SF-424, SF-424A and Budget Narrative.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*Please note, any values in the template are </a:t>
          </a:r>
          <a:r>
            <a:rPr lang="en-US" sz="1100" b="1" baseline="0">
              <a:effectLst/>
              <a:latin typeface="+mn-lt"/>
              <a:ea typeface="+mn-ea"/>
              <a:cs typeface="+mn-cs"/>
            </a:rPr>
            <a:t>examples</a:t>
          </a:r>
          <a:r>
            <a:rPr lang="en-US" sz="1100" baseline="0">
              <a:effectLst/>
              <a:latin typeface="+mn-lt"/>
              <a:ea typeface="+mn-ea"/>
              <a:cs typeface="+mn-cs"/>
            </a:rPr>
            <a:t> to show how to use the template and should not be considered guidance or advice on the expected budget values from EDA.</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osty, Amanda (Federal)" id="{52CC4B53-752A-4247-92FA-BF1A8A180F71}" userId="S::akosty@doc.gov::38d4f52d-b73f-4254-a30a-9c3c567fb7b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3-11-30T21:42:41.47" personId="{52CC4B53-752A-4247-92FA-BF1A8A180F71}" id="{93C39789-0AEC-4F66-AC0B-951B980861C1}">
    <text>For the Regional Technology Hubs Phase 2 - Maximum grant rate allowed is 90% (with few exceptions, see NOFO page 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dimension ref="A1"/>
  <sheetViews>
    <sheetView workbookViewId="0">
      <selection activeCell="M13" sqref="M13"/>
    </sheetView>
  </sheetViews>
  <sheetFormatPr defaultRowHeight="1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R28"/>
  <sheetViews>
    <sheetView tabSelected="1" zoomScaleNormal="100" workbookViewId="0">
      <selection activeCell="B13" sqref="B13"/>
    </sheetView>
  </sheetViews>
  <sheetFormatPr defaultRowHeight="15"/>
  <cols>
    <col min="1" max="1" width="5.28515625" customWidth="1"/>
    <col min="2" max="2" width="24.7109375" customWidth="1"/>
    <col min="3" max="3" width="13.85546875" customWidth="1"/>
    <col min="4" max="4" width="14.28515625" customWidth="1"/>
    <col min="5" max="5" width="13.85546875" customWidth="1"/>
    <col min="6" max="6" width="12.85546875" customWidth="1"/>
    <col min="7" max="7" width="14.7109375" customWidth="1"/>
    <col min="8" max="8" width="13" bestFit="1" customWidth="1"/>
    <col min="9" max="9" width="15" bestFit="1" customWidth="1"/>
    <col min="10" max="10" width="15.28515625" customWidth="1"/>
    <col min="11" max="11" width="15" bestFit="1" customWidth="1"/>
    <col min="12" max="12" width="16.140625" customWidth="1"/>
    <col min="13" max="13" width="15" bestFit="1" customWidth="1"/>
    <col min="14" max="17" width="15" customWidth="1"/>
    <col min="18" max="18" width="17.7109375" customWidth="1"/>
  </cols>
  <sheetData>
    <row r="5" spans="2:18">
      <c r="B5" s="294"/>
      <c r="C5" s="294"/>
      <c r="D5" s="294"/>
      <c r="E5" s="294"/>
      <c r="F5" s="294"/>
      <c r="G5" s="294"/>
    </row>
    <row r="6" spans="2:18" ht="22.35" customHeight="1" thickBot="1">
      <c r="B6" s="293" t="s">
        <v>0</v>
      </c>
      <c r="C6" s="293"/>
      <c r="D6" s="293"/>
      <c r="E6" s="293"/>
      <c r="F6" s="293"/>
      <c r="G6" s="293"/>
    </row>
    <row r="8" spans="2:18" s="15" customFormat="1">
      <c r="B8" s="279" t="s">
        <v>1</v>
      </c>
      <c r="C8" s="280"/>
      <c r="D8" s="280"/>
      <c r="E8" s="280"/>
      <c r="F8" s="280"/>
      <c r="G8" s="278"/>
      <c r="H8" s="273" t="s">
        <v>2</v>
      </c>
      <c r="I8" s="273"/>
      <c r="J8" s="273" t="s">
        <v>3</v>
      </c>
      <c r="K8" s="273"/>
      <c r="L8" s="273" t="s">
        <v>4</v>
      </c>
      <c r="M8" s="273"/>
      <c r="N8" s="273" t="s">
        <v>5</v>
      </c>
      <c r="O8" s="273"/>
      <c r="P8" s="273" t="s">
        <v>6</v>
      </c>
      <c r="Q8" s="273"/>
      <c r="R8" s="64" t="s">
        <v>7</v>
      </c>
    </row>
    <row r="9" spans="2:18" ht="45">
      <c r="B9" s="14" t="s">
        <v>8</v>
      </c>
      <c r="C9" s="14" t="s">
        <v>9</v>
      </c>
      <c r="D9" s="14" t="s">
        <v>10</v>
      </c>
      <c r="E9" s="14" t="s">
        <v>11</v>
      </c>
      <c r="F9" s="14" t="s">
        <v>12</v>
      </c>
      <c r="G9" s="14" t="s">
        <v>13</v>
      </c>
      <c r="H9" s="18" t="s">
        <v>14</v>
      </c>
      <c r="I9" s="18" t="s">
        <v>15</v>
      </c>
      <c r="J9" s="18" t="s">
        <v>14</v>
      </c>
      <c r="K9" s="18" t="s">
        <v>15</v>
      </c>
      <c r="L9" s="18" t="s">
        <v>14</v>
      </c>
      <c r="M9" s="18" t="s">
        <v>15</v>
      </c>
      <c r="N9" s="18" t="s">
        <v>14</v>
      </c>
      <c r="O9" s="18" t="s">
        <v>15</v>
      </c>
      <c r="P9" s="18" t="s">
        <v>14</v>
      </c>
      <c r="Q9" s="18" t="s">
        <v>15</v>
      </c>
      <c r="R9" s="38" t="s">
        <v>16</v>
      </c>
    </row>
    <row r="10" spans="2:18">
      <c r="B10" s="208" t="s">
        <v>17</v>
      </c>
      <c r="C10" s="209">
        <v>150000</v>
      </c>
      <c r="D10" s="210">
        <v>0.4</v>
      </c>
      <c r="E10" s="211">
        <f t="shared" ref="E10" si="0">C10*D10</f>
        <v>60000</v>
      </c>
      <c r="F10" s="212">
        <v>5</v>
      </c>
      <c r="G10" s="213">
        <f t="shared" ref="G10" si="1">E10*F10</f>
        <v>300000</v>
      </c>
      <c r="H10" s="63">
        <v>69000</v>
      </c>
      <c r="I10" s="63">
        <v>1000</v>
      </c>
      <c r="J10" s="63">
        <v>20000</v>
      </c>
      <c r="K10" s="63">
        <v>20000</v>
      </c>
      <c r="L10" s="63">
        <v>10000</v>
      </c>
      <c r="M10" s="63">
        <v>25000</v>
      </c>
      <c r="N10" s="63">
        <v>20000</v>
      </c>
      <c r="O10" s="63">
        <v>75000</v>
      </c>
      <c r="P10" s="63">
        <v>40000</v>
      </c>
      <c r="Q10" s="63">
        <v>20000</v>
      </c>
      <c r="R10" s="33">
        <f>SUM(H10:Q10)</f>
        <v>300000</v>
      </c>
    </row>
    <row r="11" spans="2:18">
      <c r="B11" s="39"/>
      <c r="C11" s="42"/>
      <c r="D11" s="43"/>
      <c r="E11" s="5"/>
      <c r="F11" s="44"/>
      <c r="G11" s="62"/>
      <c r="H11" s="54"/>
      <c r="I11" s="54"/>
      <c r="J11" s="54"/>
      <c r="K11" s="54"/>
      <c r="L11" s="54"/>
      <c r="M11" s="54"/>
      <c r="N11" s="54"/>
      <c r="O11" s="54"/>
      <c r="P11" s="54"/>
      <c r="Q11" s="54"/>
      <c r="R11" s="33">
        <f t="shared" ref="R11:R13" si="2">SUM(H11:M11)</f>
        <v>0</v>
      </c>
    </row>
    <row r="12" spans="2:18">
      <c r="B12" s="39"/>
      <c r="C12" s="42"/>
      <c r="D12" s="43"/>
      <c r="E12" s="5"/>
      <c r="F12" s="44"/>
      <c r="G12" s="62"/>
      <c r="H12" s="54"/>
      <c r="I12" s="54"/>
      <c r="J12" s="54"/>
      <c r="K12" s="54"/>
      <c r="L12" s="54"/>
      <c r="M12" s="54"/>
      <c r="N12" s="54"/>
      <c r="O12" s="54"/>
      <c r="P12" s="54"/>
      <c r="Q12" s="54"/>
      <c r="R12" s="33">
        <f t="shared" si="2"/>
        <v>0</v>
      </c>
    </row>
    <row r="13" spans="2:18">
      <c r="B13" s="39"/>
      <c r="C13" s="42"/>
      <c r="D13" s="43"/>
      <c r="E13" s="5"/>
      <c r="F13" s="44"/>
      <c r="G13" s="62"/>
      <c r="H13" s="54"/>
      <c r="I13" s="54"/>
      <c r="J13" s="54"/>
      <c r="K13" s="54"/>
      <c r="L13" s="54"/>
      <c r="M13" s="54"/>
      <c r="N13" s="54"/>
      <c r="O13" s="54"/>
      <c r="P13" s="54"/>
      <c r="Q13" s="54"/>
      <c r="R13" s="33">
        <f t="shared" si="2"/>
        <v>0</v>
      </c>
    </row>
    <row r="14" spans="2:18">
      <c r="B14" s="39"/>
      <c r="C14" s="42"/>
      <c r="D14" s="43"/>
      <c r="E14" s="5"/>
      <c r="F14" s="44"/>
      <c r="G14" s="62"/>
      <c r="H14" s="54"/>
      <c r="I14" s="54"/>
      <c r="J14" s="54"/>
      <c r="K14" s="54"/>
      <c r="L14" s="54"/>
      <c r="M14" s="54"/>
      <c r="N14" s="54"/>
      <c r="O14" s="54"/>
      <c r="P14" s="54"/>
      <c r="Q14" s="54"/>
      <c r="R14" s="33">
        <f>SUM(H14:M14)</f>
        <v>0</v>
      </c>
    </row>
    <row r="15" spans="2:18">
      <c r="B15" s="39"/>
      <c r="C15" s="42"/>
      <c r="D15" s="43"/>
      <c r="E15" s="5"/>
      <c r="F15" s="44"/>
      <c r="G15" s="62"/>
      <c r="H15" s="54"/>
      <c r="I15" s="54"/>
      <c r="J15" s="54"/>
      <c r="K15" s="54"/>
      <c r="L15" s="54"/>
      <c r="M15" s="54"/>
      <c r="N15" s="54"/>
      <c r="O15" s="54"/>
      <c r="P15" s="54"/>
      <c r="Q15" s="54"/>
      <c r="R15" s="33">
        <f>SUM(H15:M15)</f>
        <v>0</v>
      </c>
    </row>
    <row r="16" spans="2:18">
      <c r="B16" s="276" t="s">
        <v>18</v>
      </c>
      <c r="C16" s="277"/>
      <c r="D16" s="277"/>
      <c r="E16" s="277"/>
      <c r="F16" s="278"/>
      <c r="G16" s="271">
        <f>SUM(G10:G15)</f>
        <v>300000</v>
      </c>
      <c r="H16" s="272">
        <f>SUM(H10:H15)</f>
        <v>69000</v>
      </c>
      <c r="I16" s="272">
        <f t="shared" ref="I16:L16" si="3">SUM(I10:I15)</f>
        <v>1000</v>
      </c>
      <c r="J16" s="272">
        <f t="shared" si="3"/>
        <v>20000</v>
      </c>
      <c r="K16" s="272">
        <f t="shared" si="3"/>
        <v>20000</v>
      </c>
      <c r="L16" s="272">
        <f t="shared" si="3"/>
        <v>10000</v>
      </c>
      <c r="M16" s="272">
        <f>SUM(M10:M15)</f>
        <v>25000</v>
      </c>
      <c r="N16" s="272">
        <f t="shared" ref="N16:P16" si="4">SUM(N10:N15)</f>
        <v>20000</v>
      </c>
      <c r="O16" s="272">
        <f t="shared" si="4"/>
        <v>75000</v>
      </c>
      <c r="P16" s="272">
        <f t="shared" si="4"/>
        <v>40000</v>
      </c>
      <c r="Q16" s="272">
        <f>SUM(Q10:Q15)</f>
        <v>20000</v>
      </c>
      <c r="R16" s="33">
        <f>SUM(H16:Q16)</f>
        <v>300000</v>
      </c>
    </row>
    <row r="17" spans="2:18">
      <c r="B17" s="295" t="s">
        <v>19</v>
      </c>
      <c r="C17" s="296"/>
      <c r="D17" s="296"/>
      <c r="E17" s="297"/>
      <c r="F17" s="261">
        <v>0.23569999999999999</v>
      </c>
      <c r="G17" s="271">
        <f>G16*F17</f>
        <v>70710</v>
      </c>
      <c r="H17" s="272">
        <f>$F$17*H16</f>
        <v>16263.3</v>
      </c>
      <c r="I17" s="272">
        <f t="shared" ref="I17:M17" si="5">$F$17*I16</f>
        <v>235.7</v>
      </c>
      <c r="J17" s="272">
        <f t="shared" si="5"/>
        <v>4714</v>
      </c>
      <c r="K17" s="272">
        <f t="shared" si="5"/>
        <v>4714</v>
      </c>
      <c r="L17" s="272">
        <f t="shared" si="5"/>
        <v>2357</v>
      </c>
      <c r="M17" s="272">
        <f t="shared" si="5"/>
        <v>5892.5</v>
      </c>
      <c r="N17" s="272">
        <f t="shared" ref="N17:Q17" si="6">$F$17*N16</f>
        <v>4714</v>
      </c>
      <c r="O17" s="272">
        <f t="shared" si="6"/>
        <v>17677.5</v>
      </c>
      <c r="P17" s="272">
        <f t="shared" si="6"/>
        <v>9428</v>
      </c>
      <c r="Q17" s="272">
        <f t="shared" si="6"/>
        <v>4714</v>
      </c>
      <c r="R17" s="33">
        <f>SUM(H17:Q17)</f>
        <v>70710</v>
      </c>
    </row>
    <row r="18" spans="2:18">
      <c r="B18" s="8"/>
      <c r="C18" s="216"/>
      <c r="D18" s="216"/>
      <c r="E18" s="216"/>
      <c r="F18" s="217"/>
      <c r="G18" s="16"/>
      <c r="H18" s="9"/>
    </row>
    <row r="19" spans="2:18">
      <c r="B19" s="8"/>
      <c r="C19" s="216"/>
      <c r="D19" s="216"/>
      <c r="E19" s="216"/>
      <c r="F19" s="216"/>
      <c r="G19" s="206"/>
    </row>
    <row r="20" spans="2:18">
      <c r="B20" s="298" t="s">
        <v>20</v>
      </c>
      <c r="C20" s="299"/>
      <c r="D20" s="299"/>
      <c r="E20" s="299"/>
      <c r="F20" s="299"/>
      <c r="G20" s="300"/>
      <c r="I20" s="291" t="s">
        <v>21</v>
      </c>
      <c r="J20" s="291"/>
      <c r="K20" s="291"/>
      <c r="L20" s="291"/>
      <c r="M20" s="291"/>
    </row>
    <row r="21" spans="2:18" ht="15" customHeight="1">
      <c r="B21" s="207" t="s">
        <v>22</v>
      </c>
      <c r="C21" s="207" t="s">
        <v>23</v>
      </c>
      <c r="D21" s="301" t="s">
        <v>24</v>
      </c>
      <c r="E21" s="302"/>
      <c r="F21" s="302"/>
      <c r="G21" s="303"/>
      <c r="I21" s="292" t="s">
        <v>25</v>
      </c>
      <c r="J21" s="292"/>
      <c r="K21" s="292"/>
      <c r="L21" s="292"/>
      <c r="M21" s="292"/>
      <c r="N21" s="215"/>
      <c r="O21" s="215"/>
      <c r="P21" s="215"/>
      <c r="Q21" s="215"/>
      <c r="R21" s="215"/>
    </row>
    <row r="22" spans="2:18" ht="88.5" customHeight="1">
      <c r="B22" s="214" t="s">
        <v>26</v>
      </c>
      <c r="C22" s="227" t="s">
        <v>27</v>
      </c>
      <c r="D22" s="285" t="s">
        <v>28</v>
      </c>
      <c r="E22" s="286"/>
      <c r="F22" s="286"/>
      <c r="G22" s="287"/>
      <c r="I22" s="292"/>
      <c r="J22" s="292"/>
      <c r="K22" s="292"/>
      <c r="L22" s="292"/>
      <c r="M22" s="292"/>
      <c r="N22" s="215"/>
      <c r="O22" s="215"/>
      <c r="P22" s="215"/>
      <c r="Q22" s="215"/>
      <c r="R22" s="215"/>
    </row>
    <row r="23" spans="2:18" ht="60.75" customHeight="1">
      <c r="B23" s="41"/>
      <c r="C23" s="41"/>
      <c r="D23" s="281"/>
      <c r="E23" s="282"/>
      <c r="F23" s="282"/>
      <c r="G23" s="282"/>
      <c r="I23" s="292"/>
      <c r="J23" s="292"/>
      <c r="K23" s="292"/>
      <c r="L23" s="292"/>
      <c r="M23" s="292"/>
      <c r="N23" s="215"/>
      <c r="O23" s="215"/>
      <c r="P23" s="215"/>
      <c r="Q23" s="215"/>
      <c r="R23" s="215"/>
    </row>
    <row r="24" spans="2:18" ht="48" customHeight="1">
      <c r="B24" s="41"/>
      <c r="C24" s="41"/>
      <c r="D24" s="283"/>
      <c r="E24" s="284"/>
      <c r="F24" s="284"/>
      <c r="G24" s="284"/>
    </row>
    <row r="25" spans="2:18" ht="59.25" customHeight="1">
      <c r="B25" s="41"/>
      <c r="C25" s="41"/>
      <c r="D25" s="288"/>
      <c r="E25" s="289"/>
      <c r="F25" s="289"/>
      <c r="G25" s="290"/>
    </row>
    <row r="26" spans="2:18" ht="59.25" customHeight="1">
      <c r="B26" s="41"/>
      <c r="C26" s="41"/>
      <c r="D26" s="288"/>
      <c r="E26" s="289"/>
      <c r="F26" s="289"/>
      <c r="G26" s="290"/>
    </row>
    <row r="27" spans="2:18" ht="59.25" customHeight="1">
      <c r="B27" s="41"/>
      <c r="C27" s="41"/>
      <c r="D27" s="288"/>
      <c r="E27" s="289"/>
      <c r="F27" s="289"/>
      <c r="G27" s="290"/>
    </row>
    <row r="28" spans="2:18" ht="59.25" customHeight="1">
      <c r="B28" s="41"/>
      <c r="C28" s="41"/>
      <c r="D28" s="274"/>
      <c r="E28" s="275"/>
      <c r="F28" s="275"/>
      <c r="G28" s="275"/>
    </row>
  </sheetData>
  <sheetProtection formatCells="0" formatColumns="0" formatRows="0" insertColumns="0" insertRows="0" insertHyperlinks="0" deleteColumns="0" deleteRows="0" sort="0"/>
  <mergeCells count="21">
    <mergeCell ref="I20:M20"/>
    <mergeCell ref="I21:M23"/>
    <mergeCell ref="B6:G6"/>
    <mergeCell ref="B5:G5"/>
    <mergeCell ref="B17:E17"/>
    <mergeCell ref="B20:G20"/>
    <mergeCell ref="D21:G21"/>
    <mergeCell ref="D28:G28"/>
    <mergeCell ref="B16:F16"/>
    <mergeCell ref="B8:G8"/>
    <mergeCell ref="D23:G23"/>
    <mergeCell ref="D24:G24"/>
    <mergeCell ref="D22:G22"/>
    <mergeCell ref="D25:G25"/>
    <mergeCell ref="D26:G26"/>
    <mergeCell ref="D27:G27"/>
    <mergeCell ref="N8:O8"/>
    <mergeCell ref="P8:Q8"/>
    <mergeCell ref="H8:I8"/>
    <mergeCell ref="J8:K8"/>
    <mergeCell ref="L8:M8"/>
  </mergeCells>
  <conditionalFormatting sqref="R10">
    <cfRule type="cellIs" dxfId="11" priority="12" operator="notEqual">
      <formula>$G$10</formula>
    </cfRule>
    <cfRule type="cellIs" dxfId="10" priority="13" operator="equal">
      <formula>$G$10</formula>
    </cfRule>
  </conditionalFormatting>
  <conditionalFormatting sqref="R11">
    <cfRule type="cellIs" dxfId="9" priority="14" operator="notEqual">
      <formula>$G$11</formula>
    </cfRule>
    <cfRule type="cellIs" dxfId="8" priority="15" operator="equal">
      <formula>$G$11</formula>
    </cfRule>
  </conditionalFormatting>
  <conditionalFormatting sqref="R12">
    <cfRule type="cellIs" dxfId="7" priority="10" operator="notEqual">
      <formula>$G$12</formula>
    </cfRule>
    <cfRule type="cellIs" dxfId="6" priority="11" operator="equal">
      <formula>$G$12</formula>
    </cfRule>
  </conditionalFormatting>
  <conditionalFormatting sqref="R13">
    <cfRule type="cellIs" dxfId="5" priority="8" operator="notEqual">
      <formula>$G$13</formula>
    </cfRule>
    <cfRule type="cellIs" dxfId="4" priority="9" operator="equal">
      <formula>$G$13</formula>
    </cfRule>
  </conditionalFormatting>
  <conditionalFormatting sqref="R14:R15">
    <cfRule type="cellIs" dxfId="3" priority="6" operator="notEqual">
      <formula>$G$14</formula>
    </cfRule>
    <cfRule type="cellIs" dxfId="2" priority="7" operator="equal">
      <formula>$G$14</formula>
    </cfRule>
  </conditionalFormatting>
  <conditionalFormatting sqref="R16:R17">
    <cfRule type="cellIs" dxfId="1" priority="4" operator="notEqual">
      <formula>G16</formula>
    </cfRule>
    <cfRule type="cellIs" dxfId="0" priority="5" operator="equal">
      <formula>G16</formula>
    </cfRule>
  </conditionalFormatting>
  <pageMargins left="0.7" right="0.7" top="0.75" bottom="0.75" header="0.3" footer="0.3"/>
  <pageSetup scale="9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sheetPr>
    <pageSetUpPr fitToPage="1"/>
  </sheetPr>
  <dimension ref="B1:Q200"/>
  <sheetViews>
    <sheetView topLeftCell="A40" zoomScale="90" zoomScaleNormal="90" workbookViewId="0">
      <selection activeCell="B22" sqref="B22"/>
    </sheetView>
  </sheetViews>
  <sheetFormatPr defaultColWidth="3.7109375" defaultRowHeight="15"/>
  <cols>
    <col min="2" max="2" width="28" customWidth="1"/>
    <col min="3" max="3" width="21.42578125" bestFit="1" customWidth="1"/>
    <col min="4" max="4" width="46.5703125" bestFit="1" customWidth="1"/>
    <col min="5" max="5" width="46.5703125" customWidth="1"/>
    <col min="6" max="6" width="34.5703125" customWidth="1"/>
    <col min="7" max="7" width="22.140625" customWidth="1"/>
    <col min="8" max="8" width="16.85546875" customWidth="1"/>
    <col min="9" max="9" width="15.28515625" bestFit="1" customWidth="1"/>
    <col min="10" max="10" width="15.140625" customWidth="1"/>
    <col min="11" max="11" width="15.28515625" customWidth="1"/>
    <col min="12" max="12" width="14.85546875" customWidth="1"/>
    <col min="13" max="13" width="12.7109375" customWidth="1"/>
    <col min="14" max="17" width="14.28515625" customWidth="1"/>
  </cols>
  <sheetData>
    <row r="1" spans="2:17" ht="15.75" thickBot="1">
      <c r="B1" s="13"/>
      <c r="C1" s="13"/>
      <c r="D1" s="13"/>
      <c r="E1" s="13"/>
      <c r="F1" s="13"/>
      <c r="G1" s="13"/>
    </row>
    <row r="2" spans="2:17" ht="42.75" customHeight="1" thickBot="1">
      <c r="B2" s="13"/>
      <c r="C2" s="13"/>
      <c r="D2" s="13"/>
      <c r="E2" s="13"/>
      <c r="G2" s="45" t="s">
        <v>29</v>
      </c>
      <c r="H2" s="46">
        <v>60</v>
      </c>
      <c r="J2" s="351" t="s">
        <v>30</v>
      </c>
      <c r="K2" s="352"/>
      <c r="L2" s="347" t="s">
        <v>31</v>
      </c>
      <c r="M2" s="348"/>
    </row>
    <row r="3" spans="2:17">
      <c r="B3" s="13"/>
      <c r="C3" s="13"/>
      <c r="D3" s="13"/>
      <c r="E3" s="13"/>
      <c r="F3" s="13"/>
      <c r="G3" s="13"/>
      <c r="J3" s="48" t="s">
        <v>32</v>
      </c>
      <c r="K3" s="52">
        <f>SUM(H17,J17,L17,N17,P17,H25,J25,L25,N25,P25,H33,J33,L33,N33,P33,H41,J41,L41,N41,P41,H54,J54,L54,N54,P54,H61,J61,L61,N61,P61,'Staffing Plan'!H16,'Staffing Plan'!H17,'Staffing Plan'!J16,'Staffing Plan'!J17,'Staffing Plan'!L16,'Staffing Plan'!L17,'Staffing Plan'!N16,'Staffing Plan'!N17,'Staffing Plan'!P16,'Staffing Plan'!P17)</f>
        <v>437832.59999999992</v>
      </c>
      <c r="L3" s="349"/>
      <c r="M3" s="350"/>
    </row>
    <row r="4" spans="2:17" ht="15.75" thickBot="1">
      <c r="B4" s="13"/>
      <c r="C4" s="13"/>
      <c r="D4" s="13"/>
      <c r="E4" s="13"/>
      <c r="F4" s="13"/>
      <c r="G4" s="13"/>
      <c r="J4" s="49" t="s">
        <v>33</v>
      </c>
      <c r="K4" s="65">
        <f>SUM(I17,K17,M17,O17,Q17,I25,K25,M25,O25,Q25,I33,K33,M33,O33,Q33,I41,K41,M41,O41,Q41,I54,K54,M54,O54,Q54,I61,K61,M61,O61,Q61,'Staffing Plan'!I16,'Staffing Plan'!I17,'Staffing Plan'!K16,'Staffing Plan'!K17,'Staffing Plan'!M16,'Staffing Plan'!M17,'Staffing Plan'!O16,'Staffing Plan'!O17,'Staffing Plan'!Q16,'Staffing Plan'!Q17)</f>
        <v>233278.4</v>
      </c>
      <c r="L4" s="362" t="str">
        <f>IF(SUM(K3:K4)=SUM(G6,G9,G17,G25,G33,G41,G46,G54,G61), "Yes", "No")</f>
        <v>Yes</v>
      </c>
      <c r="M4" s="363"/>
    </row>
    <row r="5" spans="2:17" ht="15" customHeight="1">
      <c r="B5" s="219" t="s">
        <v>34</v>
      </c>
      <c r="C5" s="50"/>
      <c r="D5" s="12"/>
      <c r="E5" s="12"/>
      <c r="F5" s="12"/>
      <c r="G5" s="51"/>
    </row>
    <row r="6" spans="2:17">
      <c r="B6" s="326" t="s">
        <v>18</v>
      </c>
      <c r="C6" s="327"/>
      <c r="D6" s="327"/>
      <c r="E6" s="327"/>
      <c r="F6" s="328"/>
      <c r="G6" s="262">
        <f>'Staffing Plan'!G16</f>
        <v>300000</v>
      </c>
    </row>
    <row r="7" spans="2:17" ht="15.75" thickBot="1">
      <c r="B7" s="8"/>
      <c r="C7" s="218"/>
      <c r="D7" s="218"/>
      <c r="E7" s="8"/>
      <c r="F7" s="8"/>
      <c r="G7" s="11"/>
    </row>
    <row r="8" spans="2:17" ht="15.75" thickBot="1">
      <c r="B8" s="337" t="s">
        <v>35</v>
      </c>
      <c r="C8" s="338"/>
      <c r="D8" s="338"/>
      <c r="E8" s="338"/>
      <c r="F8" s="338"/>
      <c r="G8" s="338"/>
      <c r="H8" s="353" t="s">
        <v>36</v>
      </c>
      <c r="I8" s="354"/>
      <c r="J8" s="354"/>
      <c r="K8" s="354"/>
      <c r="L8" s="354"/>
      <c r="M8" s="355"/>
    </row>
    <row r="9" spans="2:17">
      <c r="B9" s="326" t="s">
        <v>37</v>
      </c>
      <c r="C9" s="327"/>
      <c r="D9" s="327"/>
      <c r="E9" s="327"/>
      <c r="F9" s="328"/>
      <c r="G9" s="263">
        <f>'Staffing Plan'!G17</f>
        <v>70710</v>
      </c>
      <c r="H9" s="356" t="s">
        <v>38</v>
      </c>
      <c r="I9" s="357"/>
      <c r="J9" s="357"/>
      <c r="K9" s="357"/>
      <c r="L9" s="357"/>
      <c r="M9" s="358"/>
    </row>
    <row r="10" spans="2:17" ht="15.75" thickBot="1">
      <c r="B10" s="8"/>
      <c r="C10" s="8"/>
      <c r="D10" s="8"/>
      <c r="E10" s="8"/>
      <c r="F10" s="8"/>
      <c r="G10" s="11"/>
      <c r="H10" s="359"/>
      <c r="I10" s="360"/>
      <c r="J10" s="360"/>
      <c r="K10" s="360"/>
      <c r="L10" s="360"/>
      <c r="M10" s="361"/>
    </row>
    <row r="11" spans="2:17">
      <c r="B11" s="337" t="s">
        <v>39</v>
      </c>
      <c r="C11" s="338"/>
      <c r="D11" s="338"/>
      <c r="E11" s="338"/>
      <c r="F11" s="338"/>
      <c r="G11" s="339"/>
      <c r="H11" s="307" t="s">
        <v>2</v>
      </c>
      <c r="I11" s="307"/>
      <c r="J11" s="307" t="s">
        <v>3</v>
      </c>
      <c r="K11" s="307"/>
      <c r="L11" s="307" t="s">
        <v>4</v>
      </c>
      <c r="M11" s="307"/>
      <c r="N11" s="307" t="s">
        <v>5</v>
      </c>
      <c r="O11" s="307"/>
      <c r="P11" s="307" t="s">
        <v>6</v>
      </c>
      <c r="Q11" s="307"/>
    </row>
    <row r="12" spans="2:17" ht="30">
      <c r="B12" s="47" t="s">
        <v>40</v>
      </c>
      <c r="C12" s="47" t="s">
        <v>41</v>
      </c>
      <c r="D12" s="198" t="s">
        <v>42</v>
      </c>
      <c r="E12" s="325" t="s">
        <v>43</v>
      </c>
      <c r="F12" s="324"/>
      <c r="G12" s="47" t="s">
        <v>44</v>
      </c>
      <c r="H12" s="232" t="s">
        <v>14</v>
      </c>
      <c r="I12" s="232" t="s">
        <v>15</v>
      </c>
      <c r="J12" s="232" t="s">
        <v>14</v>
      </c>
      <c r="K12" s="232" t="s">
        <v>15</v>
      </c>
      <c r="L12" s="232" t="s">
        <v>14</v>
      </c>
      <c r="M12" s="232" t="s">
        <v>15</v>
      </c>
      <c r="N12" s="232" t="s">
        <v>14</v>
      </c>
      <c r="O12" s="232" t="s">
        <v>15</v>
      </c>
      <c r="P12" s="232" t="s">
        <v>14</v>
      </c>
      <c r="Q12" s="232" t="s">
        <v>15</v>
      </c>
    </row>
    <row r="13" spans="2:17" ht="82.5" customHeight="1">
      <c r="B13" s="233" t="s">
        <v>45</v>
      </c>
      <c r="C13" s="233" t="s">
        <v>46</v>
      </c>
      <c r="D13" s="234" t="s">
        <v>47</v>
      </c>
      <c r="E13" s="329" t="s">
        <v>48</v>
      </c>
      <c r="F13" s="330"/>
      <c r="G13" s="235">
        <f>SUM(H13:Q13)</f>
        <v>50410</v>
      </c>
      <c r="H13" s="236">
        <v>9090</v>
      </c>
      <c r="I13" s="66">
        <v>5000</v>
      </c>
      <c r="J13" s="236">
        <v>3080</v>
      </c>
      <c r="K13" s="66">
        <v>6000</v>
      </c>
      <c r="L13" s="236">
        <v>9080</v>
      </c>
      <c r="M13" s="66">
        <v>0</v>
      </c>
      <c r="N13" s="236">
        <v>3080</v>
      </c>
      <c r="O13" s="66">
        <v>6000</v>
      </c>
      <c r="P13" s="236">
        <v>9080</v>
      </c>
      <c r="Q13" s="66">
        <v>0</v>
      </c>
    </row>
    <row r="14" spans="2:17" ht="48" customHeight="1">
      <c r="B14" s="237"/>
      <c r="C14" s="237"/>
      <c r="D14" s="238"/>
      <c r="E14" s="340"/>
      <c r="F14" s="334"/>
      <c r="G14" s="239">
        <f t="shared" ref="G14:G16" si="0">SUM(H14:Q14)</f>
        <v>0</v>
      </c>
      <c r="H14" s="231"/>
      <c r="I14" s="54"/>
      <c r="J14" s="40"/>
      <c r="K14" s="54"/>
      <c r="L14" s="40"/>
      <c r="M14" s="54"/>
      <c r="N14" s="40"/>
      <c r="O14" s="54"/>
      <c r="P14" s="40"/>
      <c r="Q14" s="54"/>
    </row>
    <row r="15" spans="2:17" ht="48" customHeight="1">
      <c r="B15" s="237"/>
      <c r="C15" s="237"/>
      <c r="D15" s="238"/>
      <c r="E15" s="340"/>
      <c r="F15" s="334"/>
      <c r="G15" s="239">
        <f t="shared" si="0"/>
        <v>0</v>
      </c>
      <c r="H15" s="231"/>
      <c r="I15" s="54"/>
      <c r="J15" s="40"/>
      <c r="K15" s="54"/>
      <c r="L15" s="40"/>
      <c r="M15" s="54"/>
      <c r="N15" s="40"/>
      <c r="O15" s="54"/>
      <c r="P15" s="40"/>
      <c r="Q15" s="54"/>
    </row>
    <row r="16" spans="2:17" ht="48" customHeight="1">
      <c r="B16" s="237"/>
      <c r="C16" s="237"/>
      <c r="D16" s="238"/>
      <c r="E16" s="340"/>
      <c r="F16" s="334"/>
      <c r="G16" s="239">
        <f t="shared" si="0"/>
        <v>0</v>
      </c>
      <c r="H16" s="231"/>
      <c r="I16" s="54"/>
      <c r="J16" s="40"/>
      <c r="K16" s="54"/>
      <c r="L16" s="40"/>
      <c r="M16" s="54"/>
      <c r="N16" s="40"/>
      <c r="O16" s="54"/>
      <c r="P16" s="40"/>
      <c r="Q16" s="54"/>
    </row>
    <row r="17" spans="2:17">
      <c r="B17" s="326" t="s">
        <v>49</v>
      </c>
      <c r="C17" s="327"/>
      <c r="D17" s="327"/>
      <c r="E17" s="327"/>
      <c r="F17" s="328"/>
      <c r="G17" s="264">
        <f>SUM(G13:G16)</f>
        <v>50410</v>
      </c>
      <c r="H17" s="264">
        <f t="shared" ref="H17:M17" si="1">SUM(H13:H16)</f>
        <v>9090</v>
      </c>
      <c r="I17" s="264">
        <f t="shared" si="1"/>
        <v>5000</v>
      </c>
      <c r="J17" s="264">
        <f t="shared" si="1"/>
        <v>3080</v>
      </c>
      <c r="K17" s="264">
        <f t="shared" si="1"/>
        <v>6000</v>
      </c>
      <c r="L17" s="264">
        <f t="shared" si="1"/>
        <v>9080</v>
      </c>
      <c r="M17" s="264">
        <f t="shared" si="1"/>
        <v>0</v>
      </c>
      <c r="N17" s="264">
        <f t="shared" ref="N17:Q17" si="2">SUM(N13:N16)</f>
        <v>3080</v>
      </c>
      <c r="O17" s="264">
        <f t="shared" si="2"/>
        <v>6000</v>
      </c>
      <c r="P17" s="264">
        <f t="shared" si="2"/>
        <v>9080</v>
      </c>
      <c r="Q17" s="264">
        <f t="shared" si="2"/>
        <v>0</v>
      </c>
    </row>
    <row r="18" spans="2:17">
      <c r="B18" s="8"/>
      <c r="C18" s="8"/>
      <c r="D18" s="8"/>
      <c r="E18" s="8"/>
      <c r="F18" s="8"/>
      <c r="G18" s="9"/>
    </row>
    <row r="19" spans="2:17" ht="15" customHeight="1">
      <c r="B19" s="337" t="s">
        <v>50</v>
      </c>
      <c r="C19" s="338"/>
      <c r="D19" s="338"/>
      <c r="E19" s="338"/>
      <c r="F19" s="338"/>
      <c r="G19" s="339"/>
      <c r="H19" s="273" t="s">
        <v>2</v>
      </c>
      <c r="I19" s="273"/>
      <c r="J19" s="273" t="s">
        <v>3</v>
      </c>
      <c r="K19" s="273"/>
      <c r="L19" s="273" t="s">
        <v>4</v>
      </c>
      <c r="M19" s="273"/>
      <c r="N19" s="273" t="s">
        <v>5</v>
      </c>
      <c r="O19" s="273"/>
      <c r="P19" s="273" t="s">
        <v>6</v>
      </c>
      <c r="Q19" s="273"/>
    </row>
    <row r="20" spans="2:17" ht="30">
      <c r="B20" s="6" t="s">
        <v>51</v>
      </c>
      <c r="C20" s="6" t="s">
        <v>52</v>
      </c>
      <c r="D20" s="198" t="s">
        <v>53</v>
      </c>
      <c r="E20" s="220" t="s">
        <v>54</v>
      </c>
      <c r="F20" s="221" t="s">
        <v>55</v>
      </c>
      <c r="G20" s="6" t="s">
        <v>44</v>
      </c>
      <c r="H20" s="232" t="s">
        <v>14</v>
      </c>
      <c r="I20" s="53" t="s">
        <v>15</v>
      </c>
      <c r="J20" s="232" t="s">
        <v>14</v>
      </c>
      <c r="K20" s="232" t="s">
        <v>15</v>
      </c>
      <c r="L20" s="232" t="s">
        <v>14</v>
      </c>
      <c r="M20" s="232" t="s">
        <v>15</v>
      </c>
      <c r="N20" s="232" t="s">
        <v>14</v>
      </c>
      <c r="O20" s="232" t="s">
        <v>15</v>
      </c>
      <c r="P20" s="232" t="s">
        <v>14</v>
      </c>
      <c r="Q20" s="232" t="s">
        <v>15</v>
      </c>
    </row>
    <row r="21" spans="2:17" ht="100.5" customHeight="1">
      <c r="B21" s="240" t="s">
        <v>56</v>
      </c>
      <c r="C21" s="240" t="s">
        <v>57</v>
      </c>
      <c r="D21" s="240" t="s">
        <v>58</v>
      </c>
      <c r="E21" s="240" t="s">
        <v>59</v>
      </c>
      <c r="F21" s="241" t="s">
        <v>60</v>
      </c>
      <c r="G21" s="229">
        <f>SUM(H21:Q21)</f>
        <v>50000</v>
      </c>
      <c r="H21" s="228">
        <v>1816.06</v>
      </c>
      <c r="I21" s="66">
        <v>8183.94</v>
      </c>
      <c r="J21" s="228">
        <v>1816.06</v>
      </c>
      <c r="K21" s="66">
        <v>8183.94</v>
      </c>
      <c r="L21" s="228">
        <v>1816.06</v>
      </c>
      <c r="M21" s="66">
        <v>8183.94</v>
      </c>
      <c r="N21" s="228">
        <v>1816.06</v>
      </c>
      <c r="O21" s="66">
        <v>8183.94</v>
      </c>
      <c r="P21" s="228">
        <v>1816.06</v>
      </c>
      <c r="Q21" s="66">
        <v>8183.94</v>
      </c>
    </row>
    <row r="22" spans="2:17" ht="76.5" customHeight="1">
      <c r="B22" s="242"/>
      <c r="C22" s="242"/>
      <c r="D22" s="242"/>
      <c r="E22" s="243"/>
      <c r="F22" s="243"/>
      <c r="G22" s="244">
        <f t="shared" ref="G22:G24" si="3">SUM(H22:Q22)</f>
        <v>0</v>
      </c>
      <c r="H22" s="230"/>
      <c r="I22" s="199"/>
      <c r="J22" s="230"/>
      <c r="K22" s="199"/>
      <c r="L22" s="230"/>
      <c r="M22" s="199"/>
      <c r="N22" s="230"/>
      <c r="O22" s="199"/>
      <c r="P22" s="230"/>
      <c r="Q22" s="199"/>
    </row>
    <row r="23" spans="2:17" ht="76.5" customHeight="1">
      <c r="B23" s="242"/>
      <c r="C23" s="242"/>
      <c r="D23" s="242"/>
      <c r="E23" s="243"/>
      <c r="F23" s="243"/>
      <c r="G23" s="244">
        <f t="shared" si="3"/>
        <v>0</v>
      </c>
      <c r="H23" s="230"/>
      <c r="I23" s="199"/>
      <c r="J23" s="230"/>
      <c r="K23" s="199"/>
      <c r="L23" s="230"/>
      <c r="M23" s="199"/>
      <c r="N23" s="230"/>
      <c r="O23" s="199"/>
      <c r="P23" s="230"/>
      <c r="Q23" s="199"/>
    </row>
    <row r="24" spans="2:17" ht="76.5" customHeight="1">
      <c r="B24" s="245"/>
      <c r="C24" s="245"/>
      <c r="D24" s="245"/>
      <c r="E24" s="246"/>
      <c r="F24" s="246"/>
      <c r="G24" s="244">
        <f t="shared" si="3"/>
        <v>0</v>
      </c>
      <c r="H24" s="231"/>
      <c r="I24" s="199"/>
      <c r="J24" s="200"/>
      <c r="K24" s="199"/>
      <c r="L24" s="200"/>
      <c r="M24" s="199"/>
      <c r="N24" s="200"/>
      <c r="O24" s="199"/>
      <c r="P24" s="200"/>
      <c r="Q24" s="199"/>
    </row>
    <row r="25" spans="2:17">
      <c r="B25" s="326" t="s">
        <v>61</v>
      </c>
      <c r="C25" s="327"/>
      <c r="D25" s="327"/>
      <c r="E25" s="327"/>
      <c r="F25" s="328"/>
      <c r="G25" s="265">
        <f>SUM(G21:G24)</f>
        <v>50000</v>
      </c>
      <c r="H25" s="265">
        <f>SUM(H21:H24)</f>
        <v>1816.06</v>
      </c>
      <c r="I25" s="266">
        <f>SUM(I21:I24)</f>
        <v>8183.94</v>
      </c>
      <c r="J25" s="265">
        <f t="shared" ref="J25:M25" si="4">SUM(J21:J24)</f>
        <v>1816.06</v>
      </c>
      <c r="K25" s="266">
        <f t="shared" si="4"/>
        <v>8183.94</v>
      </c>
      <c r="L25" s="265">
        <f t="shared" si="4"/>
        <v>1816.06</v>
      </c>
      <c r="M25" s="266">
        <f t="shared" si="4"/>
        <v>8183.94</v>
      </c>
      <c r="N25" s="265">
        <f t="shared" ref="N25:Q25" si="5">SUM(N21:N24)</f>
        <v>1816.06</v>
      </c>
      <c r="O25" s="266">
        <f t="shared" si="5"/>
        <v>8183.94</v>
      </c>
      <c r="P25" s="265">
        <f t="shared" si="5"/>
        <v>1816.06</v>
      </c>
      <c r="Q25" s="266">
        <f t="shared" si="5"/>
        <v>8183.94</v>
      </c>
    </row>
    <row r="27" spans="2:17" ht="15" customHeight="1">
      <c r="B27" s="343" t="s">
        <v>62</v>
      </c>
      <c r="C27" s="338"/>
      <c r="D27" s="338"/>
      <c r="E27" s="338"/>
      <c r="F27" s="338"/>
      <c r="G27" s="339"/>
      <c r="H27" s="273" t="s">
        <v>2</v>
      </c>
      <c r="I27" s="273"/>
      <c r="J27" s="273" t="s">
        <v>3</v>
      </c>
      <c r="K27" s="273"/>
      <c r="L27" s="273" t="s">
        <v>4</v>
      </c>
      <c r="M27" s="273"/>
      <c r="N27" s="273" t="s">
        <v>5</v>
      </c>
      <c r="O27" s="273"/>
      <c r="P27" s="273" t="s">
        <v>6</v>
      </c>
      <c r="Q27" s="273"/>
    </row>
    <row r="28" spans="2:17" ht="30">
      <c r="B28" s="6" t="s">
        <v>63</v>
      </c>
      <c r="C28" s="6" t="s">
        <v>52</v>
      </c>
      <c r="D28" s="198" t="s">
        <v>64</v>
      </c>
      <c r="E28" s="325" t="s">
        <v>65</v>
      </c>
      <c r="F28" s="324"/>
      <c r="G28" s="6" t="s">
        <v>44</v>
      </c>
      <c r="H28" s="232" t="s">
        <v>14</v>
      </c>
      <c r="I28" s="53" t="s">
        <v>15</v>
      </c>
      <c r="J28" s="232" t="s">
        <v>14</v>
      </c>
      <c r="K28" s="232" t="s">
        <v>15</v>
      </c>
      <c r="L28" s="232" t="s">
        <v>14</v>
      </c>
      <c r="M28" s="232" t="s">
        <v>15</v>
      </c>
      <c r="N28" s="232" t="s">
        <v>14</v>
      </c>
      <c r="O28" s="232" t="s">
        <v>15</v>
      </c>
      <c r="P28" s="232" t="s">
        <v>14</v>
      </c>
      <c r="Q28" s="232" t="s">
        <v>15</v>
      </c>
    </row>
    <row r="29" spans="2:17" ht="66" customHeight="1">
      <c r="B29" s="233" t="s">
        <v>66</v>
      </c>
      <c r="C29" s="233" t="s">
        <v>67</v>
      </c>
      <c r="D29" s="247" t="s">
        <v>68</v>
      </c>
      <c r="E29" s="329" t="s">
        <v>69</v>
      </c>
      <c r="F29" s="330"/>
      <c r="G29" s="235">
        <f>SUM(H29:Q29)</f>
        <v>2250</v>
      </c>
      <c r="H29" s="236">
        <v>1125</v>
      </c>
      <c r="I29" s="66">
        <v>1125</v>
      </c>
      <c r="J29" s="66">
        <v>0</v>
      </c>
      <c r="K29" s="66">
        <v>0</v>
      </c>
      <c r="L29" s="66">
        <v>0</v>
      </c>
      <c r="M29" s="66">
        <v>0</v>
      </c>
      <c r="N29" s="66">
        <v>0</v>
      </c>
      <c r="O29" s="66">
        <v>0</v>
      </c>
      <c r="P29" s="66">
        <v>0</v>
      </c>
      <c r="Q29" s="66">
        <v>0</v>
      </c>
    </row>
    <row r="30" spans="2:17" ht="66" customHeight="1">
      <c r="B30" s="237"/>
      <c r="C30" s="237"/>
      <c r="D30" s="248"/>
      <c r="E30" s="335"/>
      <c r="F30" s="336"/>
      <c r="G30" s="239">
        <f t="shared" ref="G30:G32" si="6">SUM(H30:Q30)</f>
        <v>0</v>
      </c>
      <c r="H30" s="231"/>
      <c r="I30" s="199"/>
      <c r="J30" s="200"/>
      <c r="K30" s="199"/>
      <c r="L30" s="200"/>
      <c r="M30" s="199"/>
      <c r="N30" s="200"/>
      <c r="O30" s="199"/>
      <c r="P30" s="200"/>
      <c r="Q30" s="199"/>
    </row>
    <row r="31" spans="2:17" ht="66" customHeight="1">
      <c r="B31" s="237"/>
      <c r="C31" s="237"/>
      <c r="D31" s="248"/>
      <c r="E31" s="335"/>
      <c r="F31" s="336"/>
      <c r="G31" s="239">
        <f t="shared" si="6"/>
        <v>0</v>
      </c>
      <c r="H31" s="200"/>
      <c r="I31" s="199"/>
      <c r="J31" s="200"/>
      <c r="K31" s="199"/>
      <c r="L31" s="200"/>
      <c r="M31" s="199"/>
      <c r="N31" s="200"/>
      <c r="O31" s="199"/>
      <c r="P31" s="200"/>
      <c r="Q31" s="199"/>
    </row>
    <row r="32" spans="2:17" ht="66" customHeight="1">
      <c r="B32" s="237"/>
      <c r="C32" s="237"/>
      <c r="D32" s="248"/>
      <c r="E32" s="335"/>
      <c r="F32" s="336"/>
      <c r="G32" s="239">
        <f t="shared" si="6"/>
        <v>0</v>
      </c>
      <c r="H32" s="200"/>
      <c r="I32" s="199"/>
      <c r="J32" s="200"/>
      <c r="K32" s="199"/>
      <c r="L32" s="200"/>
      <c r="M32" s="199"/>
      <c r="N32" s="200"/>
      <c r="O32" s="199"/>
      <c r="P32" s="200"/>
      <c r="Q32" s="199"/>
    </row>
    <row r="33" spans="2:17">
      <c r="B33" s="326" t="s">
        <v>70</v>
      </c>
      <c r="C33" s="327"/>
      <c r="D33" s="327"/>
      <c r="E33" s="327"/>
      <c r="F33" s="328"/>
      <c r="G33" s="266">
        <f>SUM(G29:G32)</f>
        <v>2250</v>
      </c>
      <c r="H33" s="265">
        <f>SUM(H29:H32)</f>
        <v>1125</v>
      </c>
      <c r="I33" s="266">
        <f t="shared" ref="I33:M33" si="7">SUM(I29:I32)</f>
        <v>1125</v>
      </c>
      <c r="J33" s="265">
        <f t="shared" si="7"/>
        <v>0</v>
      </c>
      <c r="K33" s="266">
        <f t="shared" si="7"/>
        <v>0</v>
      </c>
      <c r="L33" s="265">
        <f t="shared" si="7"/>
        <v>0</v>
      </c>
      <c r="M33" s="266">
        <f t="shared" si="7"/>
        <v>0</v>
      </c>
      <c r="N33" s="265">
        <f t="shared" ref="N33:Q33" si="8">SUM(N29:N32)</f>
        <v>0</v>
      </c>
      <c r="O33" s="266">
        <f t="shared" si="8"/>
        <v>0</v>
      </c>
      <c r="P33" s="265">
        <f t="shared" si="8"/>
        <v>0</v>
      </c>
      <c r="Q33" s="266">
        <f t="shared" si="8"/>
        <v>0</v>
      </c>
    </row>
    <row r="35" spans="2:17" ht="39.75" customHeight="1">
      <c r="B35" s="343" t="s">
        <v>71</v>
      </c>
      <c r="C35" s="338"/>
      <c r="D35" s="338"/>
      <c r="E35" s="338"/>
      <c r="F35" s="338"/>
      <c r="G35" s="339"/>
      <c r="H35" s="273" t="s">
        <v>2</v>
      </c>
      <c r="I35" s="273"/>
      <c r="J35" s="273" t="s">
        <v>3</v>
      </c>
      <c r="K35" s="273"/>
      <c r="L35" s="273" t="s">
        <v>4</v>
      </c>
      <c r="M35" s="273"/>
      <c r="N35" s="273" t="s">
        <v>5</v>
      </c>
      <c r="O35" s="273"/>
      <c r="P35" s="273" t="s">
        <v>6</v>
      </c>
      <c r="Q35" s="273"/>
    </row>
    <row r="36" spans="2:17" ht="30">
      <c r="B36" s="14" t="s">
        <v>72</v>
      </c>
      <c r="C36" s="14" t="s">
        <v>73</v>
      </c>
      <c r="D36" s="204" t="s">
        <v>74</v>
      </c>
      <c r="E36" s="319" t="s">
        <v>75</v>
      </c>
      <c r="F36" s="320"/>
      <c r="G36" s="6" t="s">
        <v>44</v>
      </c>
      <c r="H36" s="232" t="s">
        <v>14</v>
      </c>
      <c r="I36" s="232" t="s">
        <v>15</v>
      </c>
      <c r="J36" s="232" t="s">
        <v>14</v>
      </c>
      <c r="K36" s="232" t="s">
        <v>15</v>
      </c>
      <c r="L36" s="232" t="s">
        <v>14</v>
      </c>
      <c r="M36" s="232" t="s">
        <v>15</v>
      </c>
      <c r="N36" s="232" t="s">
        <v>14</v>
      </c>
      <c r="O36" s="232" t="s">
        <v>15</v>
      </c>
      <c r="P36" s="232" t="s">
        <v>14</v>
      </c>
      <c r="Q36" s="232" t="s">
        <v>15</v>
      </c>
    </row>
    <row r="37" spans="2:17" ht="96" customHeight="1">
      <c r="B37" s="249" t="s">
        <v>76</v>
      </c>
      <c r="C37" s="249" t="s">
        <v>77</v>
      </c>
      <c r="D37" s="234" t="s">
        <v>78</v>
      </c>
      <c r="E37" s="329" t="s">
        <v>79</v>
      </c>
      <c r="F37" s="330"/>
      <c r="G37" s="235">
        <f>SUM(H37:Q37)</f>
        <v>155404</v>
      </c>
      <c r="H37" s="236">
        <v>31080.799999999999</v>
      </c>
      <c r="I37" s="66"/>
      <c r="J37" s="66">
        <v>31080.799999999999</v>
      </c>
      <c r="K37" s="66">
        <v>0</v>
      </c>
      <c r="L37" s="66">
        <v>31080.799999999999</v>
      </c>
      <c r="M37" s="66">
        <v>0</v>
      </c>
      <c r="N37" s="66">
        <v>31080.799999999999</v>
      </c>
      <c r="O37" s="66">
        <v>0</v>
      </c>
      <c r="P37" s="66">
        <v>31080.799999999999</v>
      </c>
      <c r="Q37" s="66">
        <v>0</v>
      </c>
    </row>
    <row r="38" spans="2:17" ht="56.25" customHeight="1">
      <c r="B38" s="250"/>
      <c r="C38" s="250" t="s">
        <v>80</v>
      </c>
      <c r="D38" s="205"/>
      <c r="E38" s="331"/>
      <c r="F38" s="332"/>
      <c r="G38" s="239">
        <f t="shared" ref="G38:G40" si="9">SUM(H38:Q38)</f>
        <v>0</v>
      </c>
      <c r="H38" s="231"/>
      <c r="I38" s="199"/>
      <c r="J38" s="200"/>
      <c r="K38" s="199"/>
      <c r="L38" s="200"/>
      <c r="M38" s="199"/>
      <c r="N38" s="200"/>
      <c r="O38" s="199"/>
      <c r="P38" s="200"/>
      <c r="Q38" s="199"/>
    </row>
    <row r="39" spans="2:17" ht="56.25" customHeight="1">
      <c r="B39" s="250"/>
      <c r="C39" s="250" t="s">
        <v>80</v>
      </c>
      <c r="D39" s="250"/>
      <c r="E39" s="333"/>
      <c r="F39" s="334"/>
      <c r="G39" s="239">
        <f t="shared" si="9"/>
        <v>0</v>
      </c>
      <c r="H39" s="231"/>
      <c r="I39" s="199"/>
      <c r="J39" s="200"/>
      <c r="K39" s="199"/>
      <c r="L39" s="200"/>
      <c r="M39" s="199"/>
      <c r="N39" s="200"/>
      <c r="O39" s="199"/>
      <c r="P39" s="200"/>
      <c r="Q39" s="199"/>
    </row>
    <row r="40" spans="2:17" ht="56.25" customHeight="1">
      <c r="B40" s="245"/>
      <c r="C40" s="250" t="s">
        <v>80</v>
      </c>
      <c r="D40" s="251"/>
      <c r="E40" s="366"/>
      <c r="F40" s="367"/>
      <c r="G40" s="239">
        <f t="shared" si="9"/>
        <v>0</v>
      </c>
      <c r="H40" s="231"/>
      <c r="I40" s="199"/>
      <c r="J40" s="200"/>
      <c r="K40" s="199"/>
      <c r="L40" s="200"/>
      <c r="M40" s="199"/>
      <c r="N40" s="200"/>
      <c r="O40" s="199"/>
      <c r="P40" s="200"/>
      <c r="Q40" s="199"/>
    </row>
    <row r="41" spans="2:17">
      <c r="B41" s="326" t="s">
        <v>81</v>
      </c>
      <c r="C41" s="327"/>
      <c r="D41" s="327"/>
      <c r="E41" s="327"/>
      <c r="F41" s="328"/>
      <c r="G41" s="266">
        <f>SUM(G37:G40)</f>
        <v>155404</v>
      </c>
      <c r="H41" s="265">
        <f>SUM(H37:H40)</f>
        <v>31080.799999999999</v>
      </c>
      <c r="I41" s="266">
        <f t="shared" ref="I41:M41" si="10">SUM(I37:I40)</f>
        <v>0</v>
      </c>
      <c r="J41" s="265">
        <f>SUM(J37:J40)</f>
        <v>31080.799999999999</v>
      </c>
      <c r="K41" s="266">
        <f t="shared" si="10"/>
        <v>0</v>
      </c>
      <c r="L41" s="265">
        <f t="shared" si="10"/>
        <v>31080.799999999999</v>
      </c>
      <c r="M41" s="266">
        <f t="shared" si="10"/>
        <v>0</v>
      </c>
      <c r="N41" s="265">
        <f>SUM(N37:N40)</f>
        <v>31080.799999999999</v>
      </c>
      <c r="O41" s="266">
        <f t="shared" ref="O41:Q41" si="11">SUM(O37:O40)</f>
        <v>0</v>
      </c>
      <c r="P41" s="265">
        <f t="shared" si="11"/>
        <v>31080.799999999999</v>
      </c>
      <c r="Q41" s="266">
        <f t="shared" si="11"/>
        <v>0</v>
      </c>
    </row>
    <row r="42" spans="2:17">
      <c r="B42" s="8"/>
      <c r="C42" s="8"/>
      <c r="D42" s="8"/>
      <c r="E42" s="8"/>
      <c r="F42" s="8"/>
      <c r="G42" s="9"/>
    </row>
    <row r="43" spans="2:17">
      <c r="B43" s="337" t="s">
        <v>82</v>
      </c>
      <c r="C43" s="338"/>
      <c r="D43" s="338"/>
      <c r="E43" s="338"/>
      <c r="F43" s="338"/>
      <c r="G43" s="339"/>
      <c r="H43" s="273" t="s">
        <v>2</v>
      </c>
      <c r="I43" s="273"/>
      <c r="J43" s="273" t="s">
        <v>3</v>
      </c>
      <c r="K43" s="273"/>
      <c r="L43" s="273" t="s">
        <v>4</v>
      </c>
      <c r="M43" s="273"/>
      <c r="N43" s="273" t="s">
        <v>5</v>
      </c>
      <c r="O43" s="273"/>
      <c r="P43" s="273" t="s">
        <v>6</v>
      </c>
      <c r="Q43" s="273"/>
    </row>
    <row r="44" spans="2:17" ht="30">
      <c r="B44" s="6" t="s">
        <v>83</v>
      </c>
      <c r="C44" s="6" t="s">
        <v>84</v>
      </c>
      <c r="D44" s="197" t="s">
        <v>85</v>
      </c>
      <c r="E44" s="319" t="s">
        <v>86</v>
      </c>
      <c r="F44" s="320"/>
      <c r="G44" s="6" t="s">
        <v>44</v>
      </c>
      <c r="H44" s="232" t="s">
        <v>14</v>
      </c>
      <c r="I44" s="53" t="s">
        <v>15</v>
      </c>
      <c r="J44" s="232" t="s">
        <v>14</v>
      </c>
      <c r="K44" s="232" t="s">
        <v>15</v>
      </c>
      <c r="L44" s="232" t="s">
        <v>14</v>
      </c>
      <c r="M44" s="232" t="s">
        <v>15</v>
      </c>
      <c r="N44" s="232" t="s">
        <v>14</v>
      </c>
      <c r="O44" s="232" t="s">
        <v>15</v>
      </c>
      <c r="P44" s="232" t="s">
        <v>14</v>
      </c>
      <c r="Q44" s="232" t="s">
        <v>15</v>
      </c>
    </row>
    <row r="45" spans="2:17" ht="24.75" customHeight="1">
      <c r="B45" s="252" t="s">
        <v>87</v>
      </c>
      <c r="C45" s="253" t="s">
        <v>87</v>
      </c>
      <c r="D45" s="254" t="s">
        <v>87</v>
      </c>
      <c r="E45" s="321" t="s">
        <v>87</v>
      </c>
      <c r="F45" s="322"/>
      <c r="G45" s="239">
        <f>SUM(H45:Q45)</f>
        <v>0</v>
      </c>
      <c r="H45" s="231"/>
      <c r="I45" s="199"/>
      <c r="J45" s="200"/>
      <c r="K45" s="199"/>
      <c r="L45" s="200"/>
      <c r="M45" s="199"/>
      <c r="N45" s="200"/>
      <c r="O45" s="199"/>
      <c r="P45" s="200"/>
      <c r="Q45" s="199"/>
    </row>
    <row r="46" spans="2:17">
      <c r="B46" s="326" t="s">
        <v>88</v>
      </c>
      <c r="C46" s="327"/>
      <c r="D46" s="327"/>
      <c r="E46" s="327"/>
      <c r="F46" s="328"/>
      <c r="G46" s="201">
        <f>SUM(G45:G45)</f>
        <v>0</v>
      </c>
      <c r="H46" s="239">
        <f>SUM(H45)</f>
        <v>0</v>
      </c>
      <c r="I46" s="199">
        <f t="shared" ref="I46:M46" si="12">SUM(I45)</f>
        <v>0</v>
      </c>
      <c r="J46" s="239">
        <f t="shared" si="12"/>
        <v>0</v>
      </c>
      <c r="K46" s="199">
        <f t="shared" si="12"/>
        <v>0</v>
      </c>
      <c r="L46" s="239">
        <f t="shared" si="12"/>
        <v>0</v>
      </c>
      <c r="M46" s="199">
        <f t="shared" si="12"/>
        <v>0</v>
      </c>
      <c r="N46" s="239">
        <f t="shared" ref="N46:Q46" si="13">SUM(N45)</f>
        <v>0</v>
      </c>
      <c r="O46" s="199">
        <f t="shared" si="13"/>
        <v>0</v>
      </c>
      <c r="P46" s="239">
        <f t="shared" si="13"/>
        <v>0</v>
      </c>
      <c r="Q46" s="199">
        <f t="shared" si="13"/>
        <v>0</v>
      </c>
    </row>
    <row r="47" spans="2:17">
      <c r="B47" s="8"/>
      <c r="C47" s="8"/>
      <c r="D47" s="8"/>
      <c r="E47" s="8"/>
      <c r="F47" s="8"/>
      <c r="G47" s="9"/>
    </row>
    <row r="48" spans="2:17">
      <c r="B48" s="344" t="s">
        <v>89</v>
      </c>
      <c r="C48" s="338"/>
      <c r="D48" s="338"/>
      <c r="E48" s="338"/>
      <c r="F48" s="338"/>
      <c r="G48" s="339"/>
      <c r="H48" s="306" t="s">
        <v>2</v>
      </c>
      <c r="I48" s="306"/>
      <c r="J48" s="306" t="s">
        <v>3</v>
      </c>
      <c r="K48" s="306"/>
      <c r="L48" s="306" t="s">
        <v>4</v>
      </c>
      <c r="M48" s="306"/>
      <c r="N48" s="306" t="s">
        <v>5</v>
      </c>
      <c r="O48" s="306"/>
      <c r="P48" s="306" t="s">
        <v>6</v>
      </c>
      <c r="Q48" s="306"/>
    </row>
    <row r="49" spans="2:17" ht="30">
      <c r="B49" s="47" t="s">
        <v>90</v>
      </c>
      <c r="C49" s="47" t="s">
        <v>84</v>
      </c>
      <c r="D49" s="198" t="s">
        <v>91</v>
      </c>
      <c r="E49" s="323" t="s">
        <v>92</v>
      </c>
      <c r="F49" s="324"/>
      <c r="G49" s="47" t="s">
        <v>44</v>
      </c>
      <c r="H49" s="255" t="s">
        <v>14</v>
      </c>
      <c r="I49" s="53" t="s">
        <v>15</v>
      </c>
      <c r="J49" s="255" t="s">
        <v>14</v>
      </c>
      <c r="K49" s="255" t="s">
        <v>15</v>
      </c>
      <c r="L49" s="255" t="s">
        <v>14</v>
      </c>
      <c r="M49" s="255" t="s">
        <v>15</v>
      </c>
      <c r="N49" s="255" t="s">
        <v>14</v>
      </c>
      <c r="O49" s="255" t="s">
        <v>15</v>
      </c>
      <c r="P49" s="255" t="s">
        <v>14</v>
      </c>
      <c r="Q49" s="255" t="s">
        <v>15</v>
      </c>
    </row>
    <row r="50" spans="2:17" ht="42" customHeight="1">
      <c r="B50" s="47"/>
      <c r="C50" s="253"/>
      <c r="D50" s="203"/>
      <c r="E50" s="325"/>
      <c r="F50" s="324"/>
      <c r="G50" s="202">
        <f>SUM(H50:Q50)</f>
        <v>0</v>
      </c>
      <c r="H50" s="230"/>
      <c r="I50" s="199"/>
      <c r="J50" s="230"/>
      <c r="K50" s="199"/>
      <c r="L50" s="230"/>
      <c r="M50" s="199"/>
      <c r="N50" s="230"/>
      <c r="O50" s="199"/>
      <c r="P50" s="230"/>
      <c r="Q50" s="199"/>
    </row>
    <row r="51" spans="2:17" ht="42" customHeight="1">
      <c r="B51" s="47"/>
      <c r="C51" s="253"/>
      <c r="D51" s="203"/>
      <c r="E51" s="325"/>
      <c r="F51" s="324"/>
      <c r="G51" s="202">
        <f t="shared" ref="G51:G53" si="14">SUM(H51:Q51)</f>
        <v>0</v>
      </c>
      <c r="H51" s="230"/>
      <c r="I51" s="199"/>
      <c r="J51" s="230"/>
      <c r="K51" s="199"/>
      <c r="L51" s="230"/>
      <c r="M51" s="199"/>
      <c r="N51" s="230"/>
      <c r="O51" s="199"/>
      <c r="P51" s="230"/>
      <c r="Q51" s="199"/>
    </row>
    <row r="52" spans="2:17" ht="42" customHeight="1">
      <c r="B52" s="47"/>
      <c r="C52" s="253"/>
      <c r="D52" s="203"/>
      <c r="E52" s="325"/>
      <c r="F52" s="324"/>
      <c r="G52" s="202">
        <f t="shared" si="14"/>
        <v>0</v>
      </c>
      <c r="H52" s="230"/>
      <c r="I52" s="199"/>
      <c r="J52" s="230"/>
      <c r="K52" s="199"/>
      <c r="L52" s="230"/>
      <c r="M52" s="199"/>
      <c r="N52" s="230"/>
      <c r="O52" s="199"/>
      <c r="P52" s="230"/>
      <c r="Q52" s="199"/>
    </row>
    <row r="53" spans="2:17" ht="42" customHeight="1">
      <c r="B53" s="252"/>
      <c r="C53" s="252"/>
      <c r="D53" s="256"/>
      <c r="E53" s="364"/>
      <c r="F53" s="365"/>
      <c r="G53" s="202">
        <f t="shared" si="14"/>
        <v>0</v>
      </c>
      <c r="H53" s="231"/>
      <c r="I53" s="199"/>
      <c r="J53" s="200"/>
      <c r="K53" s="199"/>
      <c r="L53" s="200"/>
      <c r="M53" s="199"/>
      <c r="N53" s="200"/>
      <c r="O53" s="199"/>
      <c r="P53" s="200"/>
      <c r="Q53" s="199"/>
    </row>
    <row r="54" spans="2:17">
      <c r="B54" s="368" t="s">
        <v>93</v>
      </c>
      <c r="C54" s="369"/>
      <c r="D54" s="369"/>
      <c r="E54" s="369"/>
      <c r="F54" s="370"/>
      <c r="G54" s="266">
        <f>SUM(G50:G53)</f>
        <v>0</v>
      </c>
      <c r="H54" s="266">
        <f t="shared" ref="H54:M54" si="15">SUM(H50:H53)</f>
        <v>0</v>
      </c>
      <c r="I54" s="266">
        <f t="shared" si="15"/>
        <v>0</v>
      </c>
      <c r="J54" s="266">
        <f t="shared" si="15"/>
        <v>0</v>
      </c>
      <c r="K54" s="266">
        <f t="shared" si="15"/>
        <v>0</v>
      </c>
      <c r="L54" s="266">
        <f t="shared" si="15"/>
        <v>0</v>
      </c>
      <c r="M54" s="266">
        <f t="shared" si="15"/>
        <v>0</v>
      </c>
      <c r="N54" s="266">
        <f t="shared" ref="N54:Q54" si="16">SUM(N50:N53)</f>
        <v>0</v>
      </c>
      <c r="O54" s="266">
        <f t="shared" si="16"/>
        <v>0</v>
      </c>
      <c r="P54" s="266">
        <f t="shared" si="16"/>
        <v>0</v>
      </c>
      <c r="Q54" s="266">
        <f t="shared" si="16"/>
        <v>0</v>
      </c>
    </row>
    <row r="58" spans="2:17" ht="30" customHeight="1">
      <c r="B58" s="341" t="s">
        <v>94</v>
      </c>
      <c r="C58" s="342"/>
      <c r="D58" s="342"/>
      <c r="E58" s="342"/>
      <c r="F58" s="342"/>
      <c r="G58" s="342"/>
      <c r="H58" s="273" t="s">
        <v>2</v>
      </c>
      <c r="I58" s="273"/>
      <c r="J58" s="273" t="s">
        <v>3</v>
      </c>
      <c r="K58" s="273"/>
      <c r="L58" s="273" t="s">
        <v>4</v>
      </c>
      <c r="M58" s="273"/>
      <c r="N58" s="273" t="s">
        <v>5</v>
      </c>
      <c r="O58" s="273"/>
      <c r="P58" s="273" t="s">
        <v>6</v>
      </c>
      <c r="Q58" s="273"/>
    </row>
    <row r="59" spans="2:17" ht="35.25" customHeight="1">
      <c r="B59" s="308" t="s">
        <v>95</v>
      </c>
      <c r="C59" s="308"/>
      <c r="D59" s="308"/>
      <c r="E59" s="309"/>
      <c r="F59" s="257" t="s">
        <v>96</v>
      </c>
      <c r="G59" s="269">
        <f>G6+G9+G17+G33</f>
        <v>423370</v>
      </c>
      <c r="H59" s="345" t="s">
        <v>14</v>
      </c>
      <c r="I59" s="304" t="s">
        <v>15</v>
      </c>
      <c r="J59" s="304" t="s">
        <v>14</v>
      </c>
      <c r="K59" s="304" t="s">
        <v>15</v>
      </c>
      <c r="L59" s="304" t="s">
        <v>14</v>
      </c>
      <c r="M59" s="304" t="s">
        <v>15</v>
      </c>
      <c r="N59" s="304" t="s">
        <v>14</v>
      </c>
      <c r="O59" s="304" t="s">
        <v>15</v>
      </c>
      <c r="P59" s="304" t="s">
        <v>14</v>
      </c>
      <c r="Q59" s="304" t="s">
        <v>15</v>
      </c>
    </row>
    <row r="60" spans="2:17" ht="37.5" customHeight="1">
      <c r="B60" s="310" t="s">
        <v>97</v>
      </c>
      <c r="C60" s="310"/>
      <c r="D60" s="310"/>
      <c r="E60" s="311"/>
      <c r="F60" s="258" t="s">
        <v>98</v>
      </c>
      <c r="G60" s="270">
        <v>0.1</v>
      </c>
      <c r="H60" s="346"/>
      <c r="I60" s="305"/>
      <c r="J60" s="305"/>
      <c r="K60" s="305"/>
      <c r="L60" s="305"/>
      <c r="M60" s="305"/>
      <c r="N60" s="305"/>
      <c r="O60" s="305"/>
      <c r="P60" s="305"/>
      <c r="Q60" s="305"/>
    </row>
    <row r="61" spans="2:17" ht="50.25" customHeight="1">
      <c r="B61" s="312" t="s">
        <v>99</v>
      </c>
      <c r="C61" s="312"/>
      <c r="D61" s="312"/>
      <c r="E61" s="313"/>
      <c r="F61" s="37" t="s">
        <v>100</v>
      </c>
      <c r="G61" s="267">
        <f>G59*G60</f>
        <v>42337</v>
      </c>
      <c r="H61" s="268">
        <v>4075</v>
      </c>
      <c r="I61" s="268"/>
      <c r="J61" s="268">
        <v>8075</v>
      </c>
      <c r="K61" s="268"/>
      <c r="L61" s="268">
        <v>12075</v>
      </c>
      <c r="M61" s="268"/>
      <c r="N61" s="268">
        <v>9075</v>
      </c>
      <c r="O61" s="268"/>
      <c r="P61" s="268">
        <v>9037</v>
      </c>
      <c r="Q61" s="268"/>
    </row>
    <row r="62" spans="2:17">
      <c r="B62" s="314"/>
      <c r="C62" s="277"/>
      <c r="D62" s="277"/>
      <c r="E62" s="315"/>
      <c r="P62" s="259"/>
    </row>
    <row r="63" spans="2:17">
      <c r="B63" s="316"/>
      <c r="C63" s="294"/>
      <c r="D63" s="294"/>
      <c r="E63" s="317"/>
    </row>
    <row r="64" spans="2:17">
      <c r="B64" s="318"/>
      <c r="C64" s="302"/>
      <c r="D64" s="302"/>
      <c r="E64" s="303"/>
      <c r="P64" s="260"/>
    </row>
    <row r="65" spans="5:5">
      <c r="E65" s="216"/>
    </row>
    <row r="187" spans="8:10">
      <c r="H187" s="34"/>
      <c r="I187" s="34"/>
      <c r="J187" s="34"/>
    </row>
    <row r="188" spans="8:10">
      <c r="H188" s="34"/>
      <c r="I188" s="34"/>
      <c r="J188" s="34"/>
    </row>
    <row r="189" spans="8:10">
      <c r="H189" s="35" t="s">
        <v>101</v>
      </c>
      <c r="I189" s="34"/>
      <c r="J189" s="34"/>
    </row>
    <row r="190" spans="8:10">
      <c r="H190" s="35" t="s">
        <v>102</v>
      </c>
      <c r="I190" s="34"/>
      <c r="J190" s="34"/>
    </row>
    <row r="191" spans="8:10">
      <c r="H191" s="35" t="s">
        <v>103</v>
      </c>
      <c r="I191" s="34"/>
      <c r="J191" s="34"/>
    </row>
    <row r="192" spans="8:10">
      <c r="H192" s="35" t="s">
        <v>104</v>
      </c>
      <c r="I192" s="34"/>
      <c r="J192" s="34"/>
    </row>
    <row r="193" spans="8:10">
      <c r="H193" s="35" t="s">
        <v>105</v>
      </c>
      <c r="I193" s="34"/>
      <c r="J193" s="34"/>
    </row>
    <row r="194" spans="8:10">
      <c r="H194" s="35" t="s">
        <v>106</v>
      </c>
      <c r="I194" s="34"/>
      <c r="J194" s="34"/>
    </row>
    <row r="195" spans="8:10">
      <c r="H195" s="35"/>
      <c r="I195" s="34"/>
      <c r="J195" s="34"/>
    </row>
    <row r="196" spans="8:10">
      <c r="H196" s="35" t="s">
        <v>107</v>
      </c>
      <c r="I196" s="34"/>
      <c r="J196" s="34"/>
    </row>
    <row r="197" spans="8:10">
      <c r="H197" s="35" t="s">
        <v>108</v>
      </c>
      <c r="I197" s="34"/>
      <c r="J197" s="34"/>
    </row>
    <row r="198" spans="8:10">
      <c r="H198" s="35"/>
    </row>
    <row r="199" spans="8:10">
      <c r="H199" s="35" t="s">
        <v>77</v>
      </c>
    </row>
    <row r="200" spans="8:10">
      <c r="H200" s="35" t="s">
        <v>80</v>
      </c>
    </row>
  </sheetData>
  <sheetProtection formatCells="0" formatColumns="0" formatRows="0" insertColumns="0" insertRows="0" insertHyperlinks="0" deleteColumns="0" deleteRows="0" sort="0"/>
  <mergeCells count="92">
    <mergeCell ref="B41:F41"/>
    <mergeCell ref="E53:F53"/>
    <mergeCell ref="E40:F40"/>
    <mergeCell ref="B54:F54"/>
    <mergeCell ref="B46:F46"/>
    <mergeCell ref="L2:M3"/>
    <mergeCell ref="J2:K2"/>
    <mergeCell ref="H8:M8"/>
    <mergeCell ref="H9:M10"/>
    <mergeCell ref="L4:M4"/>
    <mergeCell ref="L11:M11"/>
    <mergeCell ref="H19:I19"/>
    <mergeCell ref="J19:K19"/>
    <mergeCell ref="L19:M19"/>
    <mergeCell ref="H27:I27"/>
    <mergeCell ref="J27:K27"/>
    <mergeCell ref="L27:M27"/>
    <mergeCell ref="H11:I11"/>
    <mergeCell ref="J11:K11"/>
    <mergeCell ref="M59:M60"/>
    <mergeCell ref="B58:G58"/>
    <mergeCell ref="B27:G27"/>
    <mergeCell ref="B48:G48"/>
    <mergeCell ref="B43:G43"/>
    <mergeCell ref="H59:H60"/>
    <mergeCell ref="I59:I60"/>
    <mergeCell ref="H48:I48"/>
    <mergeCell ref="B33:F33"/>
    <mergeCell ref="H58:I58"/>
    <mergeCell ref="J58:K58"/>
    <mergeCell ref="L58:M58"/>
    <mergeCell ref="B35:G35"/>
    <mergeCell ref="J59:J60"/>
    <mergeCell ref="K59:K60"/>
    <mergeCell ref="L59:L60"/>
    <mergeCell ref="B19:G19"/>
    <mergeCell ref="B11:G11"/>
    <mergeCell ref="B6:F6"/>
    <mergeCell ref="B9:F9"/>
    <mergeCell ref="B17:F17"/>
    <mergeCell ref="B8:G8"/>
    <mergeCell ref="E12:F12"/>
    <mergeCell ref="E13:F13"/>
    <mergeCell ref="E14:F14"/>
    <mergeCell ref="E15:F15"/>
    <mergeCell ref="E16:F16"/>
    <mergeCell ref="B25:F25"/>
    <mergeCell ref="E36:F36"/>
    <mergeCell ref="E37:F37"/>
    <mergeCell ref="E38:F38"/>
    <mergeCell ref="E39:F39"/>
    <mergeCell ref="E28:F28"/>
    <mergeCell ref="E29:F29"/>
    <mergeCell ref="E30:F30"/>
    <mergeCell ref="E31:F31"/>
    <mergeCell ref="E32:F32"/>
    <mergeCell ref="J48:K48"/>
    <mergeCell ref="L48:M48"/>
    <mergeCell ref="H35:I35"/>
    <mergeCell ref="J35:K35"/>
    <mergeCell ref="L35:M35"/>
    <mergeCell ref="H43:I43"/>
    <mergeCell ref="J43:K43"/>
    <mergeCell ref="L43:M43"/>
    <mergeCell ref="B59:E59"/>
    <mergeCell ref="B60:E60"/>
    <mergeCell ref="B61:E61"/>
    <mergeCell ref="B62:E64"/>
    <mergeCell ref="E44:F44"/>
    <mergeCell ref="E45:F45"/>
    <mergeCell ref="E49:F49"/>
    <mergeCell ref="E50:F50"/>
    <mergeCell ref="E51:F51"/>
    <mergeCell ref="E52:F52"/>
    <mergeCell ref="N11:O11"/>
    <mergeCell ref="P11:Q11"/>
    <mergeCell ref="N19:O19"/>
    <mergeCell ref="P19:Q19"/>
    <mergeCell ref="N27:O27"/>
    <mergeCell ref="P27:Q27"/>
    <mergeCell ref="N35:O35"/>
    <mergeCell ref="P35:Q35"/>
    <mergeCell ref="N43:O43"/>
    <mergeCell ref="P43:Q43"/>
    <mergeCell ref="N48:O48"/>
    <mergeCell ref="P48:Q48"/>
    <mergeCell ref="N58:O58"/>
    <mergeCell ref="P58:Q58"/>
    <mergeCell ref="N59:N60"/>
    <mergeCell ref="O59:O60"/>
    <mergeCell ref="P59:P60"/>
    <mergeCell ref="Q59:Q60"/>
  </mergeCells>
  <dataValidations count="1">
    <dataValidation type="list" allowBlank="1" showInputMessage="1" showErrorMessage="1" sqref="C37:C40" xr:uid="{65C1E631-EE98-461A-AAC9-D0824E214838}">
      <formula1>sub</formula1>
    </dataValidation>
  </dataValidations>
  <pageMargins left="0.7" right="0.7" top="0.75" bottom="0.75" header="0.3" footer="0.3"/>
  <pageSetup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214A-5004-42D8-BC1A-3D05C6585C1C}">
  <dimension ref="B6:T27"/>
  <sheetViews>
    <sheetView workbookViewId="0">
      <selection activeCell="A3" sqref="A3:XFD3"/>
    </sheetView>
  </sheetViews>
  <sheetFormatPr defaultRowHeight="15"/>
  <cols>
    <col min="2" max="2" width="22.85546875" customWidth="1"/>
    <col min="3" max="3" width="14.140625" customWidth="1"/>
    <col min="4" max="4" width="11.5703125" customWidth="1"/>
    <col min="5" max="5" width="12.5703125" customWidth="1"/>
    <col min="7" max="7" width="25.42578125" customWidth="1"/>
    <col min="8" max="8" width="13.5703125" customWidth="1"/>
    <col min="9" max="9" width="10.85546875" customWidth="1"/>
    <col min="10" max="10" width="10.5703125" customWidth="1"/>
    <col min="12" max="12" width="24.140625" customWidth="1"/>
    <col min="13" max="13" width="14" customWidth="1"/>
    <col min="17" max="17" width="20.5703125" customWidth="1"/>
    <col min="18" max="18" width="16.140625" customWidth="1"/>
  </cols>
  <sheetData>
    <row r="6" spans="2:20">
      <c r="B6" s="58" t="s">
        <v>109</v>
      </c>
      <c r="G6" s="58" t="s">
        <v>110</v>
      </c>
      <c r="L6" s="58" t="s">
        <v>111</v>
      </c>
      <c r="Q6" s="58" t="s">
        <v>112</v>
      </c>
    </row>
    <row r="7" spans="2:20">
      <c r="B7" s="58" t="s">
        <v>113</v>
      </c>
      <c r="C7" s="59" t="s">
        <v>114</v>
      </c>
      <c r="D7" s="59" t="s">
        <v>115</v>
      </c>
      <c r="E7" s="59" t="s">
        <v>116</v>
      </c>
      <c r="G7" s="58" t="s">
        <v>113</v>
      </c>
      <c r="H7" s="59" t="s">
        <v>114</v>
      </c>
      <c r="I7" s="59" t="s">
        <v>115</v>
      </c>
      <c r="J7" s="59" t="s">
        <v>116</v>
      </c>
      <c r="L7" s="58" t="s">
        <v>113</v>
      </c>
      <c r="M7" s="59" t="s">
        <v>114</v>
      </c>
      <c r="N7" s="59" t="s">
        <v>115</v>
      </c>
      <c r="O7" s="59" t="s">
        <v>116</v>
      </c>
      <c r="Q7" s="58" t="s">
        <v>113</v>
      </c>
      <c r="R7" s="59" t="s">
        <v>114</v>
      </c>
      <c r="S7" s="59" t="s">
        <v>115</v>
      </c>
      <c r="T7" s="59" t="s">
        <v>116</v>
      </c>
    </row>
    <row r="8" spans="2:20">
      <c r="B8" s="4" t="s">
        <v>117</v>
      </c>
      <c r="C8" s="60">
        <f t="shared" ref="C8:C15" si="0">SUM(D8:E8)</f>
        <v>0</v>
      </c>
      <c r="D8" s="40"/>
      <c r="E8" s="40"/>
      <c r="G8" s="4" t="s">
        <v>117</v>
      </c>
      <c r="H8" s="60">
        <f>SUM(I8:J8)</f>
        <v>0</v>
      </c>
      <c r="I8" s="40"/>
      <c r="J8" s="40"/>
      <c r="L8" s="4" t="s">
        <v>117</v>
      </c>
      <c r="M8" s="60">
        <f>SUM(N8:O8)</f>
        <v>0</v>
      </c>
      <c r="N8" s="40"/>
      <c r="O8" s="40"/>
      <c r="Q8" s="4" t="s">
        <v>117</v>
      </c>
      <c r="R8" s="60">
        <f>SUM(S8:T8)</f>
        <v>0</v>
      </c>
      <c r="S8" s="40"/>
      <c r="T8" s="40"/>
    </row>
    <row r="9" spans="2:20">
      <c r="B9" s="4" t="s">
        <v>118</v>
      </c>
      <c r="C9" s="60">
        <f t="shared" si="0"/>
        <v>0</v>
      </c>
      <c r="D9" s="40"/>
      <c r="E9" s="40"/>
      <c r="G9" s="4" t="s">
        <v>118</v>
      </c>
      <c r="H9" s="60">
        <f t="shared" ref="H9:H15" si="1">SUM(I9:J9)</f>
        <v>0</v>
      </c>
      <c r="I9" s="40"/>
      <c r="J9" s="40"/>
      <c r="L9" s="4" t="s">
        <v>118</v>
      </c>
      <c r="M9" s="60">
        <f t="shared" ref="M9:M15" si="2">SUM(N9:O9)</f>
        <v>0</v>
      </c>
      <c r="N9" s="40"/>
      <c r="O9" s="40"/>
      <c r="Q9" s="4" t="s">
        <v>118</v>
      </c>
      <c r="R9" s="60">
        <f t="shared" ref="R9:R15" si="3">SUM(S9:T9)</f>
        <v>0</v>
      </c>
      <c r="S9" s="40"/>
      <c r="T9" s="40"/>
    </row>
    <row r="10" spans="2:20">
      <c r="B10" s="4" t="s">
        <v>119</v>
      </c>
      <c r="C10" s="60">
        <f t="shared" si="0"/>
        <v>0</v>
      </c>
      <c r="D10" s="40"/>
      <c r="E10" s="40"/>
      <c r="G10" s="4" t="s">
        <v>119</v>
      </c>
      <c r="H10" s="60">
        <f t="shared" si="1"/>
        <v>0</v>
      </c>
      <c r="I10" s="40"/>
      <c r="J10" s="40"/>
      <c r="L10" s="4" t="s">
        <v>119</v>
      </c>
      <c r="M10" s="60">
        <f t="shared" si="2"/>
        <v>0</v>
      </c>
      <c r="N10" s="40"/>
      <c r="O10" s="40"/>
      <c r="Q10" s="4" t="s">
        <v>119</v>
      </c>
      <c r="R10" s="60">
        <f t="shared" si="3"/>
        <v>0</v>
      </c>
      <c r="S10" s="40"/>
      <c r="T10" s="40"/>
    </row>
    <row r="11" spans="2:20">
      <c r="B11" s="4" t="s">
        <v>51</v>
      </c>
      <c r="C11" s="60">
        <f t="shared" si="0"/>
        <v>0</v>
      </c>
      <c r="D11" s="40"/>
      <c r="E11" s="40"/>
      <c r="G11" s="4" t="s">
        <v>51</v>
      </c>
      <c r="H11" s="60">
        <f t="shared" si="1"/>
        <v>0</v>
      </c>
      <c r="I11" s="40"/>
      <c r="J11" s="40"/>
      <c r="L11" s="4" t="s">
        <v>51</v>
      </c>
      <c r="M11" s="60">
        <f t="shared" si="2"/>
        <v>0</v>
      </c>
      <c r="N11" s="40"/>
      <c r="O11" s="40"/>
      <c r="Q11" s="4" t="s">
        <v>51</v>
      </c>
      <c r="R11" s="60">
        <f t="shared" si="3"/>
        <v>0</v>
      </c>
      <c r="S11" s="40"/>
      <c r="T11" s="40"/>
    </row>
    <row r="12" spans="2:20">
      <c r="B12" s="4" t="s">
        <v>120</v>
      </c>
      <c r="C12" s="60">
        <f t="shared" si="0"/>
        <v>0</v>
      </c>
      <c r="D12" s="40"/>
      <c r="E12" s="40"/>
      <c r="G12" s="4" t="s">
        <v>120</v>
      </c>
      <c r="H12" s="60">
        <f t="shared" si="1"/>
        <v>0</v>
      </c>
      <c r="I12" s="40"/>
      <c r="J12" s="40"/>
      <c r="L12" s="4" t="s">
        <v>120</v>
      </c>
      <c r="M12" s="60">
        <f t="shared" si="2"/>
        <v>0</v>
      </c>
      <c r="N12" s="40"/>
      <c r="O12" s="40"/>
      <c r="Q12" s="4" t="s">
        <v>120</v>
      </c>
      <c r="R12" s="60">
        <f t="shared" si="3"/>
        <v>0</v>
      </c>
      <c r="S12" s="40"/>
      <c r="T12" s="40"/>
    </row>
    <row r="13" spans="2:20">
      <c r="B13" s="4" t="s">
        <v>121</v>
      </c>
      <c r="C13" s="60">
        <f t="shared" si="0"/>
        <v>0</v>
      </c>
      <c r="D13" s="40"/>
      <c r="E13" s="40"/>
      <c r="G13" s="4" t="s">
        <v>121</v>
      </c>
      <c r="H13" s="60">
        <f t="shared" si="1"/>
        <v>0</v>
      </c>
      <c r="I13" s="40"/>
      <c r="J13" s="40"/>
      <c r="L13" s="4" t="s">
        <v>121</v>
      </c>
      <c r="M13" s="60">
        <f t="shared" si="2"/>
        <v>0</v>
      </c>
      <c r="N13" s="40"/>
      <c r="O13" s="40"/>
      <c r="Q13" s="4" t="s">
        <v>121</v>
      </c>
      <c r="R13" s="60">
        <f t="shared" si="3"/>
        <v>0</v>
      </c>
      <c r="S13" s="40"/>
      <c r="T13" s="40"/>
    </row>
    <row r="14" spans="2:20">
      <c r="B14" s="4" t="s">
        <v>122</v>
      </c>
      <c r="C14" s="60">
        <f t="shared" si="0"/>
        <v>0</v>
      </c>
      <c r="D14" s="40">
        <v>0</v>
      </c>
      <c r="E14" s="40">
        <v>0</v>
      </c>
      <c r="G14" s="4" t="s">
        <v>122</v>
      </c>
      <c r="H14" s="60">
        <f t="shared" si="1"/>
        <v>0</v>
      </c>
      <c r="I14" s="40">
        <v>0</v>
      </c>
      <c r="J14" s="40">
        <v>0</v>
      </c>
      <c r="L14" s="4" t="s">
        <v>122</v>
      </c>
      <c r="M14" s="60">
        <f t="shared" si="2"/>
        <v>0</v>
      </c>
      <c r="N14" s="40">
        <v>0</v>
      </c>
      <c r="O14" s="40">
        <v>0</v>
      </c>
      <c r="Q14" s="4" t="s">
        <v>122</v>
      </c>
      <c r="R14" s="60">
        <f t="shared" si="3"/>
        <v>0</v>
      </c>
      <c r="S14" s="40">
        <v>0</v>
      </c>
      <c r="T14" s="40">
        <v>0</v>
      </c>
    </row>
    <row r="15" spans="2:20">
      <c r="B15" s="4" t="s">
        <v>90</v>
      </c>
      <c r="C15" s="60">
        <f t="shared" si="0"/>
        <v>0</v>
      </c>
      <c r="D15" s="40"/>
      <c r="E15" s="40"/>
      <c r="G15" s="4" t="s">
        <v>90</v>
      </c>
      <c r="H15" s="60">
        <f t="shared" si="1"/>
        <v>0</v>
      </c>
      <c r="I15" s="40"/>
      <c r="J15" s="40"/>
      <c r="L15" s="4" t="s">
        <v>90</v>
      </c>
      <c r="M15" s="60">
        <f t="shared" si="2"/>
        <v>0</v>
      </c>
      <c r="N15" s="40"/>
      <c r="O15" s="40"/>
      <c r="Q15" s="4" t="s">
        <v>90</v>
      </c>
      <c r="R15" s="60">
        <f t="shared" si="3"/>
        <v>0</v>
      </c>
      <c r="S15" s="40"/>
      <c r="T15" s="40"/>
    </row>
    <row r="16" spans="2:20">
      <c r="B16" s="4" t="s">
        <v>123</v>
      </c>
      <c r="C16" s="60">
        <f>SUM(C8:C15)</f>
        <v>0</v>
      </c>
      <c r="D16" s="40">
        <f t="shared" ref="D16:E16" si="4">SUM(D8:D15)</f>
        <v>0</v>
      </c>
      <c r="E16" s="40">
        <f t="shared" si="4"/>
        <v>0</v>
      </c>
      <c r="G16" s="4" t="s">
        <v>123</v>
      </c>
      <c r="H16" s="60">
        <f>SUM(H8:H15)</f>
        <v>0</v>
      </c>
      <c r="I16" s="40">
        <f t="shared" ref="I16:J16" si="5">SUM(I8:I15)</f>
        <v>0</v>
      </c>
      <c r="J16" s="40">
        <f t="shared" si="5"/>
        <v>0</v>
      </c>
      <c r="L16" s="4" t="s">
        <v>123</v>
      </c>
      <c r="M16" s="60">
        <f>SUM(M8:M15)</f>
        <v>0</v>
      </c>
      <c r="N16" s="40">
        <f t="shared" ref="N16:O16" si="6">SUM(N8:N15)</f>
        <v>0</v>
      </c>
      <c r="O16" s="40">
        <f t="shared" si="6"/>
        <v>0</v>
      </c>
      <c r="Q16" s="4" t="s">
        <v>123</v>
      </c>
      <c r="R16" s="60">
        <f>SUM(R8:R15)</f>
        <v>0</v>
      </c>
      <c r="S16" s="40">
        <f t="shared" ref="S16:T16" si="7">SUM(S8:S15)</f>
        <v>0</v>
      </c>
      <c r="T16" s="40">
        <f t="shared" si="7"/>
        <v>0</v>
      </c>
    </row>
    <row r="17" spans="2:20">
      <c r="B17" s="4" t="s">
        <v>124</v>
      </c>
      <c r="C17" s="60">
        <v>0</v>
      </c>
      <c r="D17" s="40">
        <v>0</v>
      </c>
      <c r="E17" s="40">
        <v>0</v>
      </c>
      <c r="G17" s="4" t="s">
        <v>124</v>
      </c>
      <c r="H17" s="60">
        <v>0</v>
      </c>
      <c r="I17" s="40">
        <v>0</v>
      </c>
      <c r="J17" s="40">
        <v>0</v>
      </c>
      <c r="L17" s="4" t="s">
        <v>124</v>
      </c>
      <c r="M17" s="60">
        <v>0</v>
      </c>
      <c r="N17" s="40">
        <v>0</v>
      </c>
      <c r="O17" s="40">
        <v>0</v>
      </c>
      <c r="Q17" s="4" t="s">
        <v>124</v>
      </c>
      <c r="R17" s="60">
        <v>0</v>
      </c>
      <c r="S17" s="40">
        <v>0</v>
      </c>
      <c r="T17" s="40">
        <v>0</v>
      </c>
    </row>
    <row r="18" spans="2:20">
      <c r="B18" s="4" t="s">
        <v>125</v>
      </c>
      <c r="C18" s="61">
        <f>SUM(C16:C17)</f>
        <v>0</v>
      </c>
      <c r="D18" s="40">
        <f t="shared" ref="D18:E18" si="8">SUM(D16:D17)</f>
        <v>0</v>
      </c>
      <c r="E18" s="40">
        <f t="shared" si="8"/>
        <v>0</v>
      </c>
      <c r="G18" s="4" t="s">
        <v>125</v>
      </c>
      <c r="H18" s="61">
        <f>SUM(H16:H17)</f>
        <v>0</v>
      </c>
      <c r="I18" s="40">
        <f t="shared" ref="I18:J18" si="9">SUM(I16:I17)</f>
        <v>0</v>
      </c>
      <c r="J18" s="40">
        <f t="shared" si="9"/>
        <v>0</v>
      </c>
      <c r="L18" s="4" t="s">
        <v>125</v>
      </c>
      <c r="M18" s="60">
        <f>SUM(M16:M17)</f>
        <v>0</v>
      </c>
      <c r="N18" s="40">
        <f t="shared" ref="N18:O18" si="10">SUM(N16:N17)</f>
        <v>0</v>
      </c>
      <c r="O18" s="40">
        <f t="shared" si="10"/>
        <v>0</v>
      </c>
      <c r="Q18" s="4" t="s">
        <v>125</v>
      </c>
      <c r="R18" s="60">
        <f>SUM(R16:R17)</f>
        <v>0</v>
      </c>
      <c r="S18" s="40">
        <f t="shared" ref="S18:T18" si="11">SUM(S16:S17)</f>
        <v>0</v>
      </c>
      <c r="T18" s="40">
        <f t="shared" si="11"/>
        <v>0</v>
      </c>
    </row>
    <row r="20" spans="2:20">
      <c r="B20" s="371" t="s">
        <v>126</v>
      </c>
      <c r="C20" s="372"/>
      <c r="D20" s="373"/>
      <c r="G20" s="371" t="s">
        <v>127</v>
      </c>
      <c r="H20" s="372"/>
      <c r="I20" s="373"/>
      <c r="L20" s="371" t="s">
        <v>128</v>
      </c>
      <c r="M20" s="372"/>
      <c r="N20" s="373"/>
      <c r="Q20" s="371" t="s">
        <v>129</v>
      </c>
      <c r="R20" s="372"/>
      <c r="S20" s="373"/>
    </row>
    <row r="21" spans="2:20">
      <c r="B21" s="4" t="s">
        <v>130</v>
      </c>
      <c r="C21" s="4" t="s">
        <v>131</v>
      </c>
      <c r="D21" s="4" t="s">
        <v>44</v>
      </c>
      <c r="G21" s="4" t="s">
        <v>132</v>
      </c>
      <c r="H21" s="4" t="s">
        <v>131</v>
      </c>
      <c r="I21" s="4" t="s">
        <v>44</v>
      </c>
      <c r="L21" s="4" t="s">
        <v>132</v>
      </c>
      <c r="M21" s="4" t="s">
        <v>131</v>
      </c>
      <c r="N21" s="4" t="s">
        <v>44</v>
      </c>
      <c r="Q21" s="4" t="s">
        <v>132</v>
      </c>
      <c r="R21" s="4" t="s">
        <v>131</v>
      </c>
      <c r="S21" s="4" t="s">
        <v>44</v>
      </c>
    </row>
    <row r="22" spans="2:20" ht="15.75" customHeight="1">
      <c r="B22" s="39"/>
      <c r="C22" s="39"/>
      <c r="D22" s="39"/>
      <c r="G22" s="39"/>
      <c r="H22" s="39"/>
      <c r="I22" s="39"/>
      <c r="L22" s="39"/>
      <c r="M22" s="39"/>
      <c r="N22" s="39"/>
      <c r="Q22" s="39"/>
      <c r="R22" s="39"/>
      <c r="S22" s="39"/>
    </row>
    <row r="23" spans="2:20">
      <c r="B23" s="39"/>
      <c r="C23" s="39"/>
      <c r="D23" s="39"/>
      <c r="G23" s="39"/>
      <c r="H23" s="39"/>
      <c r="I23" s="39"/>
      <c r="L23" s="39"/>
      <c r="M23" s="39"/>
      <c r="N23" s="39"/>
      <c r="Q23" s="39"/>
      <c r="R23" s="39"/>
      <c r="S23" s="39"/>
    </row>
    <row r="24" spans="2:20">
      <c r="B24" s="39"/>
      <c r="C24" s="39"/>
      <c r="D24" s="39"/>
      <c r="G24" s="39"/>
      <c r="H24" s="39"/>
      <c r="I24" s="39"/>
      <c r="L24" s="39"/>
      <c r="M24" s="39"/>
      <c r="N24" s="39"/>
      <c r="Q24" s="39"/>
      <c r="R24" s="39"/>
      <c r="S24" s="39"/>
    </row>
    <row r="25" spans="2:20">
      <c r="B25" s="39"/>
      <c r="C25" s="39"/>
      <c r="D25" s="39"/>
      <c r="G25" s="39"/>
      <c r="H25" s="39"/>
      <c r="I25" s="39"/>
      <c r="L25" s="39"/>
      <c r="M25" s="39"/>
      <c r="N25" s="39"/>
      <c r="Q25" s="39"/>
      <c r="R25" s="39"/>
      <c r="S25" s="39"/>
    </row>
    <row r="26" spans="2:20">
      <c r="B26" s="39"/>
      <c r="C26" s="39"/>
      <c r="D26" s="39"/>
      <c r="G26" s="39"/>
      <c r="H26" s="39"/>
      <c r="I26" s="39"/>
      <c r="L26" s="39"/>
      <c r="M26" s="39"/>
      <c r="N26" s="39"/>
      <c r="Q26" s="39"/>
      <c r="R26" s="39"/>
      <c r="S26" s="39"/>
    </row>
    <row r="27" spans="2:20">
      <c r="B27" s="39"/>
      <c r="C27" s="39"/>
      <c r="D27" s="39"/>
      <c r="G27" s="39"/>
      <c r="H27" s="39"/>
      <c r="I27" s="39"/>
      <c r="L27" s="39"/>
      <c r="M27" s="39"/>
      <c r="N27" s="39"/>
      <c r="Q27" s="39"/>
      <c r="R27" s="39"/>
      <c r="S27" s="39"/>
    </row>
  </sheetData>
  <mergeCells count="4">
    <mergeCell ref="B20:D20"/>
    <mergeCell ref="G20:I20"/>
    <mergeCell ref="L20:N20"/>
    <mergeCell ref="Q20:S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P30"/>
  <sheetViews>
    <sheetView zoomScaleNormal="100" workbookViewId="0">
      <selection activeCell="D12" sqref="D12"/>
    </sheetView>
  </sheetViews>
  <sheetFormatPr defaultRowHeight="15"/>
  <cols>
    <col min="1" max="1" width="5.42578125" customWidth="1"/>
    <col min="2" max="2" width="6.5703125" customWidth="1"/>
    <col min="3" max="3" width="35.140625" customWidth="1"/>
    <col min="4" max="4" width="22.5703125" customWidth="1"/>
    <col min="5" max="6" width="2.5703125" customWidth="1"/>
    <col min="7" max="7" width="13.28515625" customWidth="1"/>
    <col min="8" max="8" width="15.28515625" customWidth="1"/>
    <col min="9" max="9" width="13.42578125" customWidth="1"/>
    <col min="10" max="10" width="15.5703125" customWidth="1"/>
    <col min="11" max="11" width="13.28515625" customWidth="1"/>
    <col min="12" max="12" width="14.7109375" customWidth="1"/>
    <col min="13" max="14" width="14" customWidth="1"/>
    <col min="15" max="15" width="14.5703125" customWidth="1"/>
    <col min="16" max="16" width="13.7109375" customWidth="1"/>
  </cols>
  <sheetData>
    <row r="2" spans="3:16" ht="23.85" customHeight="1"/>
    <row r="3" spans="3:16" ht="23.85" customHeight="1"/>
    <row r="4" spans="3:16" ht="18" customHeight="1"/>
    <row r="5" spans="3:16" ht="19.5" customHeight="1" thickBot="1">
      <c r="C5" s="293" t="s">
        <v>133</v>
      </c>
      <c r="D5" s="293"/>
      <c r="E5" s="17"/>
      <c r="F5" s="17"/>
    </row>
    <row r="6" spans="3:16" ht="34.35" customHeight="1">
      <c r="C6" s="380" t="s">
        <v>134</v>
      </c>
      <c r="D6" s="381"/>
      <c r="E6" s="22"/>
      <c r="F6" s="22"/>
    </row>
    <row r="7" spans="3:16" ht="15.75" thickBot="1"/>
    <row r="8" spans="3:16" ht="16.5" thickBot="1">
      <c r="C8" s="378" t="s">
        <v>135</v>
      </c>
      <c r="D8" s="379"/>
      <c r="E8" s="23"/>
      <c r="F8" s="23"/>
      <c r="G8" s="376" t="s">
        <v>36</v>
      </c>
      <c r="H8" s="377"/>
      <c r="I8" s="377"/>
      <c r="J8" s="377"/>
      <c r="K8" s="377"/>
      <c r="L8" s="377"/>
      <c r="M8" s="377"/>
      <c r="N8" s="377"/>
      <c r="O8" s="377"/>
      <c r="P8" s="377"/>
    </row>
    <row r="9" spans="3:16" ht="16.5" customHeight="1" thickBot="1">
      <c r="C9" s="1" t="s">
        <v>136</v>
      </c>
      <c r="D9" s="10">
        <f>'Budget Narrative'!K3</f>
        <v>437832.59999999992</v>
      </c>
      <c r="E9" s="24"/>
      <c r="F9" s="24"/>
      <c r="G9" s="374" t="s">
        <v>137</v>
      </c>
      <c r="H9" s="374"/>
      <c r="I9" s="374"/>
      <c r="J9" s="374"/>
      <c r="K9" s="374"/>
      <c r="L9" s="374"/>
      <c r="M9" s="374"/>
      <c r="N9" s="374"/>
      <c r="O9" s="374"/>
      <c r="P9" s="374"/>
    </row>
    <row r="10" spans="3:16" ht="16.5" thickBot="1">
      <c r="C10" s="2" t="s">
        <v>138</v>
      </c>
      <c r="D10" s="57">
        <f>'Budget Narrative'!K4</f>
        <v>233278.4</v>
      </c>
      <c r="E10" s="25"/>
      <c r="F10" s="25"/>
      <c r="G10" s="374"/>
      <c r="H10" s="374"/>
      <c r="I10" s="374"/>
      <c r="J10" s="374"/>
      <c r="K10" s="374"/>
      <c r="L10" s="374"/>
      <c r="M10" s="374"/>
      <c r="N10" s="374"/>
      <c r="O10" s="374"/>
      <c r="P10" s="374"/>
    </row>
    <row r="11" spans="3:16" ht="16.5" thickBot="1">
      <c r="C11" s="2" t="s">
        <v>135</v>
      </c>
      <c r="D11" s="10">
        <f>D9+D10</f>
        <v>671110.99999999988</v>
      </c>
      <c r="E11" s="24"/>
      <c r="F11" s="24"/>
      <c r="G11" s="374"/>
      <c r="H11" s="374"/>
      <c r="I11" s="374"/>
      <c r="J11" s="374"/>
      <c r="K11" s="374"/>
      <c r="L11" s="374"/>
      <c r="M11" s="374"/>
      <c r="N11" s="374"/>
      <c r="O11" s="374"/>
      <c r="P11" s="374"/>
    </row>
    <row r="12" spans="3:16" ht="16.5" thickBot="1">
      <c r="C12" s="2" t="s">
        <v>139</v>
      </c>
      <c r="D12" s="3">
        <f>D9/D11</f>
        <v>0.65239967754961548</v>
      </c>
      <c r="E12" s="26"/>
      <c r="F12" s="26"/>
      <c r="G12" s="375"/>
      <c r="H12" s="375"/>
      <c r="I12" s="375"/>
      <c r="J12" s="375"/>
      <c r="K12" s="375"/>
      <c r="L12" s="375"/>
      <c r="M12" s="375"/>
      <c r="N12" s="375"/>
      <c r="O12" s="375"/>
      <c r="P12" s="375"/>
    </row>
    <row r="13" spans="3:16" ht="15.75" thickBot="1">
      <c r="E13" s="27"/>
      <c r="F13" s="27"/>
      <c r="G13" s="273" t="s">
        <v>2</v>
      </c>
      <c r="H13" s="273"/>
      <c r="I13" s="273" t="s">
        <v>3</v>
      </c>
      <c r="J13" s="273"/>
      <c r="K13" s="273" t="s">
        <v>4</v>
      </c>
      <c r="L13" s="273"/>
      <c r="M13" s="273" t="s">
        <v>5</v>
      </c>
      <c r="N13" s="273"/>
      <c r="O13" s="273" t="s">
        <v>6</v>
      </c>
      <c r="P13" s="273"/>
    </row>
    <row r="14" spans="3:16" ht="16.5" thickBot="1">
      <c r="C14" s="378" t="s">
        <v>140</v>
      </c>
      <c r="D14" s="379"/>
      <c r="E14" s="23"/>
      <c r="F14" s="23"/>
      <c r="G14" s="18" t="s">
        <v>14</v>
      </c>
      <c r="H14" s="18" t="s">
        <v>15</v>
      </c>
      <c r="I14" s="18" t="s">
        <v>14</v>
      </c>
      <c r="J14" s="18" t="s">
        <v>15</v>
      </c>
      <c r="K14" s="18" t="s">
        <v>14</v>
      </c>
      <c r="L14" s="18" t="s">
        <v>15</v>
      </c>
      <c r="M14" s="18" t="s">
        <v>14</v>
      </c>
      <c r="N14" s="18" t="s">
        <v>15</v>
      </c>
      <c r="O14" s="18" t="s">
        <v>14</v>
      </c>
      <c r="P14" s="18" t="s">
        <v>15</v>
      </c>
    </row>
    <row r="15" spans="3:16" ht="16.5" thickBot="1">
      <c r="C15" s="1" t="s">
        <v>117</v>
      </c>
      <c r="D15" s="19">
        <f>'Budget Narrative'!G6</f>
        <v>300000</v>
      </c>
      <c r="E15" s="25"/>
      <c r="F15" s="25"/>
      <c r="G15" s="36">
        <f>'Staffing Plan'!H10</f>
        <v>69000</v>
      </c>
      <c r="H15" s="55">
        <f>'Staffing Plan'!I10</f>
        <v>1000</v>
      </c>
      <c r="I15" s="36">
        <f>'Staffing Plan'!J10</f>
        <v>20000</v>
      </c>
      <c r="J15" s="55">
        <f>'Staffing Plan'!K10</f>
        <v>20000</v>
      </c>
      <c r="K15" s="36">
        <f>'Staffing Plan'!L10</f>
        <v>10000</v>
      </c>
      <c r="L15" s="55">
        <f>'Staffing Plan'!M10</f>
        <v>25000</v>
      </c>
      <c r="M15" s="36">
        <f>'Staffing Plan'!N16</f>
        <v>20000</v>
      </c>
      <c r="N15" s="55">
        <f>'Staffing Plan'!O16</f>
        <v>75000</v>
      </c>
      <c r="O15" s="36">
        <f>'Staffing Plan'!P16</f>
        <v>40000</v>
      </c>
      <c r="P15" s="55">
        <f>'Staffing Plan'!Q16</f>
        <v>20000</v>
      </c>
    </row>
    <row r="16" spans="3:16" ht="16.5" thickBot="1">
      <c r="C16" s="2" t="s">
        <v>118</v>
      </c>
      <c r="D16" s="19">
        <f>'Budget Narrative'!G9</f>
        <v>70710</v>
      </c>
      <c r="E16" s="25"/>
      <c r="F16" s="25"/>
      <c r="G16" s="36">
        <f>'Staffing Plan'!H11</f>
        <v>0</v>
      </c>
      <c r="H16" s="55">
        <f>'Staffing Plan'!I11</f>
        <v>0</v>
      </c>
      <c r="I16" s="36">
        <f>'Staffing Plan'!J11</f>
        <v>0</v>
      </c>
      <c r="J16" s="55">
        <f>'Staffing Plan'!K11</f>
        <v>0</v>
      </c>
      <c r="K16" s="36">
        <f>'Staffing Plan'!L11</f>
        <v>0</v>
      </c>
      <c r="L16" s="55">
        <f>'Staffing Plan'!M11</f>
        <v>0</v>
      </c>
      <c r="M16" s="36">
        <f>'Staffing Plan'!N17</f>
        <v>4714</v>
      </c>
      <c r="N16" s="55">
        <f>'Staffing Plan'!O17</f>
        <v>17677.5</v>
      </c>
      <c r="O16" s="36">
        <f>'Staffing Plan'!P17</f>
        <v>9428</v>
      </c>
      <c r="P16" s="55">
        <f>'Staffing Plan'!Q17</f>
        <v>4714</v>
      </c>
    </row>
    <row r="17" spans="3:16" ht="16.5" thickBot="1">
      <c r="C17" s="2" t="s">
        <v>119</v>
      </c>
      <c r="D17" s="20">
        <f>'Budget Narrative'!G17</f>
        <v>50410</v>
      </c>
      <c r="E17" s="25"/>
      <c r="F17" s="25"/>
      <c r="G17" s="28">
        <f>'Budget Narrative'!H17</f>
        <v>9090</v>
      </c>
      <c r="H17" s="55">
        <f>'Budget Narrative'!I17</f>
        <v>5000</v>
      </c>
      <c r="I17" s="28">
        <f>'Budget Narrative'!J17</f>
        <v>3080</v>
      </c>
      <c r="J17" s="55">
        <f>'Budget Narrative'!K17</f>
        <v>6000</v>
      </c>
      <c r="K17" s="28">
        <f>'Budget Narrative'!L17</f>
        <v>9080</v>
      </c>
      <c r="L17" s="55">
        <f>'Budget Narrative'!M17</f>
        <v>0</v>
      </c>
      <c r="M17" s="28">
        <f>'Budget Narrative'!N17</f>
        <v>3080</v>
      </c>
      <c r="N17" s="55">
        <f>'Budget Narrative'!O17</f>
        <v>6000</v>
      </c>
      <c r="O17" s="28">
        <f>'Budget Narrative'!P17</f>
        <v>9080</v>
      </c>
      <c r="P17" s="55">
        <f>'Budget Narrative'!Q17</f>
        <v>0</v>
      </c>
    </row>
    <row r="18" spans="3:16" ht="16.5" thickBot="1">
      <c r="C18" s="2" t="s">
        <v>51</v>
      </c>
      <c r="D18" s="20">
        <f>'Budget Narrative'!G25</f>
        <v>50000</v>
      </c>
      <c r="E18" s="25"/>
      <c r="F18" s="25"/>
      <c r="G18" s="28">
        <f>'Budget Narrative'!H25</f>
        <v>1816.06</v>
      </c>
      <c r="H18" s="55">
        <f>'Budget Narrative'!I25</f>
        <v>8183.94</v>
      </c>
      <c r="I18" s="28">
        <f>'Budget Narrative'!J25</f>
        <v>1816.06</v>
      </c>
      <c r="J18" s="55">
        <f>'Budget Narrative'!K25</f>
        <v>8183.94</v>
      </c>
      <c r="K18" s="28">
        <f>'Budget Narrative'!L25</f>
        <v>1816.06</v>
      </c>
      <c r="L18" s="55">
        <f>'Budget Narrative'!M25</f>
        <v>8183.94</v>
      </c>
      <c r="M18" s="28">
        <f>'Budget Narrative'!N25</f>
        <v>1816.06</v>
      </c>
      <c r="N18" s="55">
        <f>'Budget Narrative'!O25</f>
        <v>8183.94</v>
      </c>
      <c r="O18" s="28">
        <f>'Budget Narrative'!P25</f>
        <v>1816.06</v>
      </c>
      <c r="P18" s="55">
        <f>'Budget Narrative'!Q25</f>
        <v>8183.94</v>
      </c>
    </row>
    <row r="19" spans="3:16" ht="16.5" thickBot="1">
      <c r="C19" s="2" t="s">
        <v>120</v>
      </c>
      <c r="D19" s="20">
        <f>'Budget Narrative'!G33</f>
        <v>2250</v>
      </c>
      <c r="E19" s="25"/>
      <c r="F19" s="25"/>
      <c r="G19" s="28">
        <f>'Budget Narrative'!H33</f>
        <v>1125</v>
      </c>
      <c r="H19" s="55">
        <f>'Budget Narrative'!I33</f>
        <v>1125</v>
      </c>
      <c r="I19" s="28">
        <f>'Budget Narrative'!J33</f>
        <v>0</v>
      </c>
      <c r="J19" s="55">
        <f>'Budget Narrative'!K33</f>
        <v>0</v>
      </c>
      <c r="K19" s="28">
        <f>'Budget Narrative'!L33</f>
        <v>0</v>
      </c>
      <c r="L19" s="55">
        <f>'Budget Narrative'!M33</f>
        <v>0</v>
      </c>
      <c r="M19" s="28">
        <f>'Budget Narrative'!N33</f>
        <v>0</v>
      </c>
      <c r="N19" s="55">
        <f>'Budget Narrative'!O33</f>
        <v>0</v>
      </c>
      <c r="O19" s="28">
        <f>'Budget Narrative'!P33</f>
        <v>0</v>
      </c>
      <c r="P19" s="55">
        <f>'Budget Narrative'!Q33</f>
        <v>0</v>
      </c>
    </row>
    <row r="20" spans="3:16" ht="16.5" thickBot="1">
      <c r="C20" s="2" t="s">
        <v>121</v>
      </c>
      <c r="D20" s="20">
        <f>'Budget Narrative'!G41</f>
        <v>155404</v>
      </c>
      <c r="E20" s="25"/>
      <c r="F20" s="25"/>
      <c r="G20" s="28">
        <f>'Budget Narrative'!H41</f>
        <v>31080.799999999999</v>
      </c>
      <c r="H20" s="55">
        <f>'Budget Narrative'!I41</f>
        <v>0</v>
      </c>
      <c r="I20" s="28">
        <f>'Budget Narrative'!J41</f>
        <v>31080.799999999999</v>
      </c>
      <c r="J20" s="55">
        <f>'Budget Narrative'!K41</f>
        <v>0</v>
      </c>
      <c r="K20" s="28">
        <f>'Budget Narrative'!L41</f>
        <v>31080.799999999999</v>
      </c>
      <c r="L20" s="55">
        <f>'Budget Narrative'!M41</f>
        <v>0</v>
      </c>
      <c r="M20" s="28">
        <f>'Budget Narrative'!N41</f>
        <v>31080.799999999999</v>
      </c>
      <c r="N20" s="55">
        <f>'Budget Narrative'!O41</f>
        <v>0</v>
      </c>
      <c r="O20" s="28">
        <f>'Budget Narrative'!P41</f>
        <v>31080.799999999999</v>
      </c>
      <c r="P20" s="55">
        <f>'Budget Narrative'!Q41</f>
        <v>0</v>
      </c>
    </row>
    <row r="21" spans="3:16" ht="16.5" thickBot="1">
      <c r="C21" s="2" t="s">
        <v>83</v>
      </c>
      <c r="D21" s="20">
        <v>0</v>
      </c>
      <c r="E21" s="25"/>
      <c r="F21" s="25"/>
      <c r="G21" s="28">
        <f>'Budget Narrative'!H46</f>
        <v>0</v>
      </c>
      <c r="H21" s="55">
        <f>'Budget Narrative'!I46</f>
        <v>0</v>
      </c>
      <c r="I21" s="28">
        <f>'Budget Narrative'!J46</f>
        <v>0</v>
      </c>
      <c r="J21" s="55">
        <f>'Budget Narrative'!K46</f>
        <v>0</v>
      </c>
      <c r="K21" s="28">
        <f>'Budget Narrative'!L46</f>
        <v>0</v>
      </c>
      <c r="L21" s="55">
        <f>'Budget Narrative'!M46</f>
        <v>0</v>
      </c>
      <c r="M21" s="28">
        <f>'Budget Narrative'!N46</f>
        <v>0</v>
      </c>
      <c r="N21" s="55">
        <f>'Budget Narrative'!O46</f>
        <v>0</v>
      </c>
      <c r="O21" s="28">
        <f>'Budget Narrative'!P46</f>
        <v>0</v>
      </c>
      <c r="P21" s="55">
        <f>'Budget Narrative'!Q46</f>
        <v>0</v>
      </c>
    </row>
    <row r="22" spans="3:16" ht="16.5" thickBot="1">
      <c r="C22" s="2" t="s">
        <v>90</v>
      </c>
      <c r="D22" s="20">
        <f>'Budget Narrative'!G54</f>
        <v>0</v>
      </c>
      <c r="E22" s="25"/>
      <c r="F22" s="25"/>
      <c r="G22" s="28">
        <f>'Budget Narrative'!H54</f>
        <v>0</v>
      </c>
      <c r="H22" s="55">
        <f>'Budget Narrative'!I54</f>
        <v>0</v>
      </c>
      <c r="I22" s="28">
        <f>'Budget Narrative'!J54</f>
        <v>0</v>
      </c>
      <c r="J22" s="55">
        <f>'Budget Narrative'!K54</f>
        <v>0</v>
      </c>
      <c r="K22" s="28">
        <f>'Budget Narrative'!L54</f>
        <v>0</v>
      </c>
      <c r="L22" s="55">
        <f>'Budget Narrative'!M54</f>
        <v>0</v>
      </c>
      <c r="M22" s="28">
        <f>'Budget Narrative'!N54</f>
        <v>0</v>
      </c>
      <c r="N22" s="55">
        <f>'Budget Narrative'!O54</f>
        <v>0</v>
      </c>
      <c r="O22" s="28">
        <f>'Budget Narrative'!P54</f>
        <v>0</v>
      </c>
      <c r="P22" s="55">
        <f>'Budget Narrative'!Q54</f>
        <v>0</v>
      </c>
    </row>
    <row r="23" spans="3:16" ht="16.5" thickBot="1">
      <c r="C23" s="2" t="s">
        <v>123</v>
      </c>
      <c r="D23" s="20">
        <f>SUM(D15:D22)</f>
        <v>628774</v>
      </c>
      <c r="E23" s="25"/>
      <c r="F23" s="25"/>
      <c r="G23" s="28">
        <f>SUM(G15:G22)</f>
        <v>112111.86</v>
      </c>
      <c r="H23" s="55">
        <f t="shared" ref="H23:L23" si="0">SUM(H15:H22)</f>
        <v>15308.939999999999</v>
      </c>
      <c r="I23" s="28">
        <f t="shared" si="0"/>
        <v>55976.86</v>
      </c>
      <c r="J23" s="55">
        <f t="shared" si="0"/>
        <v>34183.94</v>
      </c>
      <c r="K23" s="28">
        <f t="shared" si="0"/>
        <v>51976.86</v>
      </c>
      <c r="L23" s="55">
        <f t="shared" si="0"/>
        <v>33183.94</v>
      </c>
      <c r="M23" s="28">
        <f t="shared" ref="M23:P23" si="1">SUM(M15:M22)</f>
        <v>60690.86</v>
      </c>
      <c r="N23" s="55">
        <f t="shared" si="1"/>
        <v>106861.44</v>
      </c>
      <c r="O23" s="28">
        <f t="shared" si="1"/>
        <v>91404.86</v>
      </c>
      <c r="P23" s="55">
        <f t="shared" si="1"/>
        <v>32897.94</v>
      </c>
    </row>
    <row r="24" spans="3:16" ht="16.5" thickBot="1">
      <c r="C24" s="2" t="s">
        <v>124</v>
      </c>
      <c r="D24" s="20">
        <f>'Budget Narrative'!G61</f>
        <v>42337</v>
      </c>
      <c r="E24" s="25"/>
      <c r="F24" s="25"/>
      <c r="G24" s="28">
        <f>'Budget Narrative'!H61</f>
        <v>4075</v>
      </c>
      <c r="H24" s="55">
        <f>'Budget Narrative'!I61</f>
        <v>0</v>
      </c>
      <c r="I24" s="28">
        <f>'Budget Narrative'!J61</f>
        <v>8075</v>
      </c>
      <c r="J24" s="55">
        <f>'Budget Narrative'!K61</f>
        <v>0</v>
      </c>
      <c r="K24" s="28">
        <f>'Budget Narrative'!L61</f>
        <v>12075</v>
      </c>
      <c r="L24" s="55">
        <f>'Budget Narrative'!M61</f>
        <v>0</v>
      </c>
      <c r="M24" s="28">
        <f>'Budget Narrative'!N61</f>
        <v>9075</v>
      </c>
      <c r="N24" s="55">
        <f>'Budget Narrative'!O61</f>
        <v>0</v>
      </c>
      <c r="O24" s="28">
        <f>'Budget Narrative'!P61</f>
        <v>9037</v>
      </c>
      <c r="P24" s="55">
        <f>'Budget Narrative'!Q61</f>
        <v>0</v>
      </c>
    </row>
    <row r="25" spans="3:16" ht="16.5" thickBot="1">
      <c r="C25" s="7" t="s">
        <v>135</v>
      </c>
      <c r="D25" s="21">
        <f>SUM(D23:D24)</f>
        <v>671111</v>
      </c>
      <c r="E25" s="25"/>
      <c r="F25" s="25"/>
      <c r="G25" s="21">
        <f t="shared" ref="G25:L25" si="2">SUM(G23:G24)</f>
        <v>116186.86</v>
      </c>
      <c r="H25" s="56">
        <f t="shared" si="2"/>
        <v>15308.939999999999</v>
      </c>
      <c r="I25" s="21">
        <f t="shared" si="2"/>
        <v>64051.86</v>
      </c>
      <c r="J25" s="56">
        <f t="shared" si="2"/>
        <v>34183.94</v>
      </c>
      <c r="K25" s="21">
        <f t="shared" si="2"/>
        <v>64051.86</v>
      </c>
      <c r="L25" s="56">
        <f t="shared" si="2"/>
        <v>33183.94</v>
      </c>
      <c r="M25" s="21">
        <f t="shared" ref="M25:P25" si="3">SUM(M23:M24)</f>
        <v>69765.86</v>
      </c>
      <c r="N25" s="56">
        <f t="shared" si="3"/>
        <v>106861.44</v>
      </c>
      <c r="O25" s="21">
        <f t="shared" si="3"/>
        <v>100441.86</v>
      </c>
      <c r="P25" s="56">
        <f t="shared" si="3"/>
        <v>32897.94</v>
      </c>
    </row>
    <row r="27" spans="3:16" ht="15.75">
      <c r="E27" s="216"/>
      <c r="F27" s="216"/>
      <c r="J27" s="31"/>
      <c r="K27" s="32"/>
      <c r="L27" s="32"/>
    </row>
    <row r="28" spans="3:16" ht="15.75">
      <c r="E28" s="29"/>
      <c r="F28" s="29"/>
    </row>
    <row r="29" spans="3:16" ht="15.75">
      <c r="E29" s="30"/>
      <c r="F29" s="30"/>
    </row>
    <row r="30" spans="3:16" ht="15.75">
      <c r="E30" s="29"/>
      <c r="F30" s="29"/>
    </row>
  </sheetData>
  <sheetProtection formatCells="0" formatColumns="0" formatRows="0" insertColumns="0" insertRows="0" insertHyperlinks="0" sort="0"/>
  <mergeCells count="11">
    <mergeCell ref="C14:D14"/>
    <mergeCell ref="C8:D8"/>
    <mergeCell ref="C5:D5"/>
    <mergeCell ref="C6:D6"/>
    <mergeCell ref="G13:H13"/>
    <mergeCell ref="M13:N13"/>
    <mergeCell ref="O13:P13"/>
    <mergeCell ref="G9:P12"/>
    <mergeCell ref="G8:P8"/>
    <mergeCell ref="I13:J13"/>
    <mergeCell ref="K13:L13"/>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11BF-E37F-4DD0-8568-FE1217588E6F}">
  <dimension ref="A1:DU58"/>
  <sheetViews>
    <sheetView zoomScale="60" zoomScaleNormal="60" workbookViewId="0">
      <selection activeCell="F5" sqref="F5:G5"/>
    </sheetView>
  </sheetViews>
  <sheetFormatPr defaultRowHeight="15"/>
  <cols>
    <col min="2" max="2" width="17.5703125" customWidth="1"/>
    <col min="3" max="3" width="13.7109375" customWidth="1"/>
    <col min="4" max="5" width="11.7109375" customWidth="1"/>
    <col min="6" max="6" width="13.42578125" customWidth="1"/>
    <col min="7" max="7" width="14.140625" customWidth="1"/>
    <col min="8" max="8" width="12.85546875" customWidth="1"/>
    <col min="9" max="9" width="13.140625" customWidth="1"/>
    <col min="10" max="10" width="15.28515625" customWidth="1"/>
  </cols>
  <sheetData>
    <row r="1" spans="1:125" ht="15.75" thickBot="1">
      <c r="A1" s="490" t="s">
        <v>141</v>
      </c>
      <c r="B1" s="491"/>
      <c r="C1" s="491"/>
      <c r="D1" s="491"/>
      <c r="E1" s="491"/>
      <c r="F1" s="491"/>
      <c r="G1" s="491"/>
      <c r="H1" s="491"/>
      <c r="I1" s="491"/>
      <c r="J1" s="491"/>
      <c r="K1" s="494"/>
      <c r="L1" s="494"/>
      <c r="M1" s="494"/>
      <c r="N1" s="494"/>
      <c r="O1" s="494"/>
      <c r="P1" s="494"/>
      <c r="Q1" s="494"/>
      <c r="R1" s="494"/>
      <c r="S1" s="494"/>
      <c r="T1" s="494"/>
      <c r="U1" s="495"/>
      <c r="V1" s="495"/>
      <c r="W1" s="495"/>
      <c r="X1" s="495"/>
      <c r="Y1" s="495"/>
      <c r="Z1" s="495"/>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4"/>
      <c r="CE1" s="494"/>
      <c r="CF1" s="494"/>
      <c r="CG1" s="494"/>
      <c r="CH1" s="494"/>
      <c r="CI1" s="494"/>
      <c r="CJ1" s="494"/>
      <c r="CK1" s="494"/>
      <c r="CL1" s="494"/>
      <c r="CM1" s="494"/>
      <c r="CN1" s="494"/>
      <c r="CO1" s="494"/>
      <c r="CP1" s="494"/>
      <c r="CQ1" s="494"/>
      <c r="CR1" s="494"/>
      <c r="CS1" s="494"/>
      <c r="CT1" s="494"/>
      <c r="CU1" s="494"/>
      <c r="CV1" s="494"/>
      <c r="CW1" s="494"/>
      <c r="CX1" s="494"/>
      <c r="CY1" s="494"/>
      <c r="CZ1" s="494"/>
      <c r="DA1" s="494"/>
      <c r="DB1" s="494"/>
      <c r="DC1" s="494"/>
      <c r="DD1" s="494"/>
      <c r="DE1" s="494"/>
      <c r="DF1" s="494"/>
      <c r="DG1" s="494"/>
      <c r="DH1" s="494"/>
      <c r="DI1" s="494"/>
      <c r="DJ1" s="494"/>
      <c r="DK1" s="494"/>
      <c r="DL1" s="494"/>
      <c r="DM1" s="494"/>
      <c r="DN1" s="494"/>
      <c r="DO1" s="494"/>
      <c r="DP1" s="494"/>
      <c r="DQ1" s="494"/>
      <c r="DR1" s="494"/>
      <c r="DS1" s="496"/>
      <c r="DT1" s="496"/>
      <c r="DU1" s="223"/>
    </row>
    <row r="2" spans="1:125" ht="23.25" thickBot="1">
      <c r="A2" s="492"/>
      <c r="B2" s="493"/>
      <c r="C2" s="493"/>
      <c r="D2" s="493"/>
      <c r="E2" s="493"/>
      <c r="F2" s="493"/>
      <c r="G2" s="493"/>
      <c r="H2" s="493"/>
      <c r="I2" s="493"/>
      <c r="J2" s="493"/>
      <c r="K2" s="471"/>
      <c r="L2" s="471"/>
      <c r="M2" s="472" t="s">
        <v>142</v>
      </c>
      <c r="N2" s="472"/>
      <c r="O2" s="472"/>
      <c r="P2" s="472"/>
      <c r="Q2" s="472"/>
      <c r="R2" s="472"/>
      <c r="S2" s="472"/>
      <c r="T2" s="224"/>
      <c r="U2" s="488">
        <v>45183</v>
      </c>
      <c r="V2" s="489"/>
      <c r="W2" s="489"/>
      <c r="X2" s="489"/>
      <c r="Y2" s="489"/>
      <c r="Z2" s="489"/>
      <c r="AA2" s="497"/>
      <c r="AB2" s="497"/>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498"/>
      <c r="DK2" s="498"/>
      <c r="DL2" s="498"/>
      <c r="DM2" s="498"/>
      <c r="DN2" s="498"/>
      <c r="DO2" s="498"/>
      <c r="DP2" s="498"/>
      <c r="DQ2" s="498"/>
      <c r="DR2" s="498"/>
      <c r="DS2" s="499"/>
      <c r="DT2" s="499"/>
      <c r="DU2" s="223"/>
    </row>
    <row r="3" spans="1:125" ht="93.75" customHeight="1" thickBot="1">
      <c r="A3" s="480" t="s">
        <v>143</v>
      </c>
      <c r="B3" s="481"/>
      <c r="C3" s="482" t="s">
        <v>144</v>
      </c>
      <c r="D3" s="483"/>
      <c r="E3" s="67"/>
      <c r="F3" s="484" t="s">
        <v>145</v>
      </c>
      <c r="G3" s="485"/>
      <c r="H3" s="486" t="s">
        <v>146</v>
      </c>
      <c r="I3" s="487"/>
      <c r="J3" s="487"/>
      <c r="K3" s="471"/>
      <c r="L3" s="471"/>
      <c r="M3" s="472" t="s">
        <v>147</v>
      </c>
      <c r="N3" s="472"/>
      <c r="O3" s="472"/>
      <c r="P3" s="472"/>
      <c r="Q3" s="472"/>
      <c r="R3" s="472"/>
      <c r="S3" s="500"/>
      <c r="T3" s="501"/>
      <c r="U3" s="488">
        <v>46014</v>
      </c>
      <c r="V3" s="489"/>
      <c r="W3" s="489"/>
      <c r="X3" s="489"/>
      <c r="Y3" s="489"/>
      <c r="Z3" s="489"/>
      <c r="AA3" s="497"/>
      <c r="AB3" s="497"/>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9"/>
      <c r="DT3" s="499"/>
      <c r="DU3" s="223"/>
    </row>
    <row r="4" spans="1:125" ht="27.75" thickBot="1">
      <c r="A4" s="465" t="s">
        <v>148</v>
      </c>
      <c r="B4" s="466"/>
      <c r="C4" s="475">
        <v>45184</v>
      </c>
      <c r="D4" s="476"/>
      <c r="E4" s="67"/>
      <c r="F4" s="68"/>
      <c r="G4" s="68"/>
      <c r="H4" s="69"/>
      <c r="I4" s="69"/>
      <c r="J4" s="70"/>
      <c r="K4" s="477"/>
      <c r="L4" s="471"/>
      <c r="M4" s="472" t="s">
        <v>149</v>
      </c>
      <c r="N4" s="472"/>
      <c r="O4" s="472"/>
      <c r="P4" s="472"/>
      <c r="Q4" s="472"/>
      <c r="R4" s="472"/>
      <c r="S4" s="472"/>
      <c r="T4" s="224"/>
      <c r="U4" s="478">
        <v>1</v>
      </c>
      <c r="V4" s="479"/>
      <c r="W4" s="479"/>
      <c r="X4" s="502"/>
      <c r="Y4" s="502"/>
      <c r="Z4" s="500"/>
      <c r="AA4" s="500"/>
      <c r="AB4" s="497"/>
      <c r="AC4" s="497"/>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8"/>
      <c r="CB4" s="498"/>
      <c r="CC4" s="498"/>
      <c r="CD4" s="498"/>
      <c r="CE4" s="498"/>
      <c r="CF4" s="498"/>
      <c r="CG4" s="498"/>
      <c r="CH4" s="498"/>
      <c r="CI4" s="498"/>
      <c r="CJ4" s="498"/>
      <c r="CK4" s="498"/>
      <c r="CL4" s="498"/>
      <c r="CM4" s="498"/>
      <c r="CN4" s="498"/>
      <c r="CO4" s="498"/>
      <c r="CP4" s="498"/>
      <c r="CQ4" s="498"/>
      <c r="CR4" s="498"/>
      <c r="CS4" s="498"/>
      <c r="CT4" s="498"/>
      <c r="CU4" s="498"/>
      <c r="CV4" s="498"/>
      <c r="CW4" s="498"/>
      <c r="CX4" s="498"/>
      <c r="CY4" s="498"/>
      <c r="CZ4" s="498"/>
      <c r="DA4" s="498"/>
      <c r="DB4" s="498"/>
      <c r="DC4" s="498"/>
      <c r="DD4" s="498"/>
      <c r="DE4" s="498"/>
      <c r="DF4" s="498"/>
      <c r="DG4" s="498"/>
      <c r="DH4" s="498"/>
      <c r="DI4" s="498"/>
      <c r="DJ4" s="498"/>
      <c r="DK4" s="498"/>
      <c r="DL4" s="498"/>
      <c r="DM4" s="498"/>
      <c r="DN4" s="498"/>
      <c r="DO4" s="498"/>
      <c r="DP4" s="498"/>
      <c r="DQ4" s="498"/>
      <c r="DR4" s="71"/>
      <c r="DS4" s="503"/>
      <c r="DT4" s="499"/>
      <c r="DU4" s="223"/>
    </row>
    <row r="5" spans="1:125" ht="58.5" customHeight="1" thickBot="1">
      <c r="A5" s="465" t="s">
        <v>150</v>
      </c>
      <c r="B5" s="466"/>
      <c r="C5" s="72" t="s">
        <v>151</v>
      </c>
      <c r="D5" s="73">
        <v>24</v>
      </c>
      <c r="E5" s="67"/>
      <c r="F5" s="469" t="s">
        <v>152</v>
      </c>
      <c r="G5" s="470"/>
      <c r="H5" s="463" t="s">
        <v>153</v>
      </c>
      <c r="I5" s="464"/>
      <c r="J5" s="464"/>
      <c r="K5" s="471"/>
      <c r="L5" s="471"/>
      <c r="M5" s="472" t="s">
        <v>154</v>
      </c>
      <c r="N5" s="472"/>
      <c r="O5" s="472"/>
      <c r="P5" s="472"/>
      <c r="Q5" s="472"/>
      <c r="R5" s="498"/>
      <c r="S5" s="498"/>
      <c r="T5" s="222"/>
      <c r="U5" s="473">
        <v>6</v>
      </c>
      <c r="V5" s="474"/>
      <c r="W5" s="474"/>
      <c r="X5" s="498"/>
      <c r="Y5" s="498"/>
      <c r="Z5" s="498"/>
      <c r="AA5" s="498"/>
      <c r="AB5" s="500"/>
      <c r="AC5" s="500"/>
      <c r="AD5" s="500"/>
      <c r="AE5" s="500"/>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498"/>
      <c r="BM5" s="498"/>
      <c r="BN5" s="498"/>
      <c r="BO5" s="498"/>
      <c r="BP5" s="498"/>
      <c r="BQ5" s="498"/>
      <c r="BR5" s="498"/>
      <c r="BS5" s="498"/>
      <c r="BT5" s="498"/>
      <c r="BU5" s="498"/>
      <c r="BV5" s="498"/>
      <c r="BW5" s="498"/>
      <c r="BX5" s="498"/>
      <c r="BY5" s="498"/>
      <c r="BZ5" s="498"/>
      <c r="CA5" s="498"/>
      <c r="CB5" s="498"/>
      <c r="CC5" s="498"/>
      <c r="CD5" s="498"/>
      <c r="CE5" s="498"/>
      <c r="CF5" s="498"/>
      <c r="CG5" s="498"/>
      <c r="CH5" s="498"/>
      <c r="CI5" s="498"/>
      <c r="CJ5" s="498"/>
      <c r="CK5" s="498"/>
      <c r="CL5" s="498"/>
      <c r="CM5" s="498"/>
      <c r="CN5" s="498"/>
      <c r="CO5" s="498"/>
      <c r="CP5" s="498"/>
      <c r="CQ5" s="498"/>
      <c r="CR5" s="498"/>
      <c r="CS5" s="498"/>
      <c r="CT5" s="498"/>
      <c r="CU5" s="498"/>
      <c r="CV5" s="498"/>
      <c r="CW5" s="498"/>
      <c r="CX5" s="498"/>
      <c r="CY5" s="498"/>
      <c r="CZ5" s="498"/>
      <c r="DA5" s="498"/>
      <c r="DB5" s="498"/>
      <c r="DC5" s="498"/>
      <c r="DD5" s="498"/>
      <c r="DE5" s="498"/>
      <c r="DF5" s="498"/>
      <c r="DG5" s="498"/>
      <c r="DH5" s="498"/>
      <c r="DI5" s="498"/>
      <c r="DJ5" s="498"/>
      <c r="DK5" s="498"/>
      <c r="DL5" s="498"/>
      <c r="DM5" s="498"/>
      <c r="DN5" s="498"/>
      <c r="DO5" s="498"/>
      <c r="DP5" s="498"/>
      <c r="DQ5" s="498"/>
      <c r="DR5" s="71"/>
      <c r="DS5" s="503"/>
      <c r="DT5" s="499"/>
      <c r="DU5" s="223"/>
    </row>
    <row r="6" spans="1:125" ht="23.25" thickBot="1">
      <c r="A6" s="465" t="s">
        <v>155</v>
      </c>
      <c r="B6" s="466"/>
      <c r="C6" s="467">
        <v>45915</v>
      </c>
      <c r="D6" s="468"/>
      <c r="E6" s="74"/>
      <c r="F6" s="75"/>
      <c r="G6" s="75"/>
      <c r="H6" s="76"/>
      <c r="I6" s="77"/>
      <c r="J6" s="78"/>
      <c r="K6" s="504"/>
      <c r="L6" s="498"/>
      <c r="M6" s="498"/>
      <c r="N6" s="498"/>
      <c r="O6" s="498"/>
      <c r="P6" s="498"/>
      <c r="Q6" s="498"/>
      <c r="R6" s="498"/>
      <c r="S6" s="498"/>
      <c r="T6" s="498"/>
      <c r="U6" s="494"/>
      <c r="V6" s="494"/>
      <c r="W6" s="498"/>
      <c r="X6" s="498"/>
      <c r="Y6" s="498"/>
      <c r="Z6" s="498"/>
      <c r="AA6" s="79"/>
      <c r="AB6" s="500"/>
      <c r="AC6" s="500"/>
      <c r="AD6" s="500"/>
      <c r="AE6" s="500"/>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8"/>
      <c r="BR6" s="498"/>
      <c r="BS6" s="498"/>
      <c r="BT6" s="498"/>
      <c r="BU6" s="498"/>
      <c r="BV6" s="498"/>
      <c r="BW6" s="498"/>
      <c r="BX6" s="498"/>
      <c r="BY6" s="498"/>
      <c r="BZ6" s="498"/>
      <c r="CA6" s="498"/>
      <c r="CB6" s="498"/>
      <c r="CC6" s="498"/>
      <c r="CD6" s="498"/>
      <c r="CE6" s="498"/>
      <c r="CF6" s="498"/>
      <c r="CG6" s="498"/>
      <c r="CH6" s="498"/>
      <c r="CI6" s="498"/>
      <c r="CJ6" s="498"/>
      <c r="CK6" s="498"/>
      <c r="CL6" s="498"/>
      <c r="CM6" s="498"/>
      <c r="CN6" s="498"/>
      <c r="CO6" s="498"/>
      <c r="CP6" s="498"/>
      <c r="CQ6" s="498"/>
      <c r="CR6" s="498"/>
      <c r="CS6" s="498"/>
      <c r="CT6" s="498"/>
      <c r="CU6" s="498"/>
      <c r="CV6" s="498"/>
      <c r="CW6" s="498"/>
      <c r="CX6" s="498"/>
      <c r="CY6" s="498"/>
      <c r="CZ6" s="498"/>
      <c r="DA6" s="498"/>
      <c r="DB6" s="498"/>
      <c r="DC6" s="498"/>
      <c r="DD6" s="498"/>
      <c r="DE6" s="498"/>
      <c r="DF6" s="498"/>
      <c r="DG6" s="498"/>
      <c r="DH6" s="498"/>
      <c r="DI6" s="498"/>
      <c r="DJ6" s="498"/>
      <c r="DK6" s="498"/>
      <c r="DL6" s="498"/>
      <c r="DM6" s="498"/>
      <c r="DN6" s="498"/>
      <c r="DO6" s="498"/>
      <c r="DP6" s="498"/>
      <c r="DQ6" s="498"/>
      <c r="DR6" s="71"/>
      <c r="DS6" s="503"/>
      <c r="DT6" s="499"/>
      <c r="DU6" s="223"/>
    </row>
    <row r="7" spans="1:125" ht="75" customHeight="1" thickBot="1">
      <c r="A7" s="81"/>
      <c r="B7" s="222"/>
      <c r="C7" s="222"/>
      <c r="D7" s="222"/>
      <c r="E7" s="222"/>
      <c r="F7" s="82" t="s">
        <v>156</v>
      </c>
      <c r="G7" s="82"/>
      <c r="H7" s="463" t="s">
        <v>157</v>
      </c>
      <c r="I7" s="464"/>
      <c r="J7" s="464"/>
      <c r="K7" s="505"/>
      <c r="L7" s="505"/>
      <c r="M7" s="505"/>
      <c r="N7" s="505"/>
      <c r="O7" s="505"/>
      <c r="P7" s="505"/>
      <c r="Q7" s="505"/>
      <c r="R7" s="505"/>
      <c r="S7" s="505"/>
      <c r="T7" s="505"/>
      <c r="U7" s="505"/>
      <c r="V7" s="505"/>
      <c r="W7" s="505"/>
      <c r="X7" s="505"/>
      <c r="Y7" s="505"/>
      <c r="Z7" s="505"/>
      <c r="AA7" s="506"/>
      <c r="AB7" s="506"/>
      <c r="AC7" s="506"/>
      <c r="AD7" s="506"/>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c r="CV7" s="505"/>
      <c r="CW7" s="505"/>
      <c r="CX7" s="505"/>
      <c r="CY7" s="505"/>
      <c r="CZ7" s="505"/>
      <c r="DA7" s="505"/>
      <c r="DB7" s="505"/>
      <c r="DC7" s="505"/>
      <c r="DD7" s="505"/>
      <c r="DE7" s="505"/>
      <c r="DF7" s="505"/>
      <c r="DG7" s="505"/>
      <c r="DH7" s="505"/>
      <c r="DI7" s="505"/>
      <c r="DJ7" s="505"/>
      <c r="DK7" s="505"/>
      <c r="DL7" s="505"/>
      <c r="DM7" s="505"/>
      <c r="DN7" s="505"/>
      <c r="DO7" s="505"/>
      <c r="DP7" s="505"/>
      <c r="DQ7" s="505"/>
      <c r="DR7" s="505"/>
      <c r="DS7" s="499"/>
      <c r="DT7" s="499"/>
      <c r="DU7" s="223"/>
    </row>
    <row r="8" spans="1:125" ht="23.25" thickBot="1">
      <c r="A8" s="83"/>
      <c r="B8" s="84"/>
      <c r="C8" s="85"/>
      <c r="D8" s="85"/>
      <c r="E8" s="85"/>
      <c r="F8" s="82"/>
      <c r="G8" s="82"/>
      <c r="H8" s="86"/>
      <c r="I8" s="87"/>
      <c r="J8" s="88"/>
      <c r="K8" s="462">
        <v>1</v>
      </c>
      <c r="L8" s="455"/>
      <c r="M8" s="455"/>
      <c r="N8" s="455"/>
      <c r="O8" s="455"/>
      <c r="P8" s="455"/>
      <c r="Q8" s="456"/>
      <c r="R8" s="454">
        <v>2</v>
      </c>
      <c r="S8" s="455"/>
      <c r="T8" s="455"/>
      <c r="U8" s="455"/>
      <c r="V8" s="455"/>
      <c r="W8" s="455"/>
      <c r="X8" s="456"/>
      <c r="Y8" s="454">
        <v>3</v>
      </c>
      <c r="Z8" s="455"/>
      <c r="AA8" s="455"/>
      <c r="AB8" s="455"/>
      <c r="AC8" s="455"/>
      <c r="AD8" s="455"/>
      <c r="AE8" s="456"/>
      <c r="AF8" s="454">
        <v>4</v>
      </c>
      <c r="AG8" s="455"/>
      <c r="AH8" s="455"/>
      <c r="AI8" s="455"/>
      <c r="AJ8" s="455"/>
      <c r="AK8" s="455"/>
      <c r="AL8" s="456"/>
      <c r="AM8" s="454">
        <v>5</v>
      </c>
      <c r="AN8" s="455"/>
      <c r="AO8" s="455"/>
      <c r="AP8" s="455"/>
      <c r="AQ8" s="455"/>
      <c r="AR8" s="455"/>
      <c r="AS8" s="456"/>
      <c r="AT8" s="454">
        <v>6</v>
      </c>
      <c r="AU8" s="455"/>
      <c r="AV8" s="455"/>
      <c r="AW8" s="455"/>
      <c r="AX8" s="455"/>
      <c r="AY8" s="455"/>
      <c r="AZ8" s="456"/>
      <c r="BA8" s="454">
        <v>7</v>
      </c>
      <c r="BB8" s="455"/>
      <c r="BC8" s="455"/>
      <c r="BD8" s="455"/>
      <c r="BE8" s="455"/>
      <c r="BF8" s="455"/>
      <c r="BG8" s="456"/>
      <c r="BH8" s="454">
        <v>8</v>
      </c>
      <c r="BI8" s="455"/>
      <c r="BJ8" s="455"/>
      <c r="BK8" s="455"/>
      <c r="BL8" s="455"/>
      <c r="BM8" s="455"/>
      <c r="BN8" s="456"/>
      <c r="BO8" s="454">
        <v>9</v>
      </c>
      <c r="BP8" s="455"/>
      <c r="BQ8" s="455"/>
      <c r="BR8" s="455"/>
      <c r="BS8" s="455"/>
      <c r="BT8" s="455"/>
      <c r="BU8" s="456"/>
      <c r="BV8" s="454">
        <v>10</v>
      </c>
      <c r="BW8" s="455"/>
      <c r="BX8" s="455"/>
      <c r="BY8" s="455"/>
      <c r="BZ8" s="455"/>
      <c r="CA8" s="455"/>
      <c r="CB8" s="456"/>
      <c r="CC8" s="454">
        <v>11</v>
      </c>
      <c r="CD8" s="455"/>
      <c r="CE8" s="455"/>
      <c r="CF8" s="455"/>
      <c r="CG8" s="455"/>
      <c r="CH8" s="455"/>
      <c r="CI8" s="456"/>
      <c r="CJ8" s="454">
        <v>12</v>
      </c>
      <c r="CK8" s="455"/>
      <c r="CL8" s="455"/>
      <c r="CM8" s="455"/>
      <c r="CN8" s="455"/>
      <c r="CO8" s="455"/>
      <c r="CP8" s="456"/>
      <c r="CQ8" s="454">
        <v>13</v>
      </c>
      <c r="CR8" s="455"/>
      <c r="CS8" s="455"/>
      <c r="CT8" s="455"/>
      <c r="CU8" s="455"/>
      <c r="CV8" s="455"/>
      <c r="CW8" s="456"/>
      <c r="CX8" s="454">
        <v>14</v>
      </c>
      <c r="CY8" s="455"/>
      <c r="CZ8" s="455"/>
      <c r="DA8" s="455"/>
      <c r="DB8" s="455"/>
      <c r="DC8" s="455"/>
      <c r="DD8" s="456"/>
      <c r="DE8" s="454">
        <v>15</v>
      </c>
      <c r="DF8" s="455"/>
      <c r="DG8" s="455"/>
      <c r="DH8" s="455"/>
      <c r="DI8" s="455"/>
      <c r="DJ8" s="455"/>
      <c r="DK8" s="456"/>
      <c r="DL8" s="454">
        <v>16</v>
      </c>
      <c r="DM8" s="455"/>
      <c r="DN8" s="455"/>
      <c r="DO8" s="455"/>
      <c r="DP8" s="455"/>
      <c r="DQ8" s="455"/>
      <c r="DR8" s="456"/>
      <c r="DS8" s="507"/>
      <c r="DT8" s="496"/>
      <c r="DU8" s="223"/>
    </row>
    <row r="9" spans="1:125" ht="23.25" thickBot="1">
      <c r="A9" s="89"/>
      <c r="B9" s="90"/>
      <c r="C9" s="225"/>
      <c r="D9" s="457" t="s">
        <v>158</v>
      </c>
      <c r="E9" s="458"/>
      <c r="F9" s="225"/>
      <c r="G9" s="225"/>
      <c r="H9" s="459" t="s">
        <v>159</v>
      </c>
      <c r="I9" s="460"/>
      <c r="J9" s="91"/>
      <c r="K9" s="461">
        <v>45170</v>
      </c>
      <c r="L9" s="452"/>
      <c r="M9" s="452"/>
      <c r="N9" s="452"/>
      <c r="O9" s="452"/>
      <c r="P9" s="452"/>
      <c r="Q9" s="453"/>
      <c r="R9" s="451">
        <v>45170</v>
      </c>
      <c r="S9" s="452"/>
      <c r="T9" s="452"/>
      <c r="U9" s="452"/>
      <c r="V9" s="452"/>
      <c r="W9" s="452"/>
      <c r="X9" s="453"/>
      <c r="Y9" s="451">
        <v>45170</v>
      </c>
      <c r="Z9" s="452"/>
      <c r="AA9" s="452"/>
      <c r="AB9" s="452"/>
      <c r="AC9" s="452"/>
      <c r="AD9" s="452"/>
      <c r="AE9" s="453"/>
      <c r="AF9" s="451">
        <v>45200</v>
      </c>
      <c r="AG9" s="452"/>
      <c r="AH9" s="452"/>
      <c r="AI9" s="452"/>
      <c r="AJ9" s="452"/>
      <c r="AK9" s="452"/>
      <c r="AL9" s="453"/>
      <c r="AM9" s="451">
        <v>45200</v>
      </c>
      <c r="AN9" s="452"/>
      <c r="AO9" s="452"/>
      <c r="AP9" s="452"/>
      <c r="AQ9" s="452"/>
      <c r="AR9" s="452"/>
      <c r="AS9" s="453"/>
      <c r="AT9" s="451">
        <v>45200</v>
      </c>
      <c r="AU9" s="452"/>
      <c r="AV9" s="452"/>
      <c r="AW9" s="452"/>
      <c r="AX9" s="452"/>
      <c r="AY9" s="452"/>
      <c r="AZ9" s="453"/>
      <c r="BA9" s="451">
        <v>45200</v>
      </c>
      <c r="BB9" s="452"/>
      <c r="BC9" s="452"/>
      <c r="BD9" s="452"/>
      <c r="BE9" s="452"/>
      <c r="BF9" s="452"/>
      <c r="BG9" s="453"/>
      <c r="BH9" s="451">
        <v>45200</v>
      </c>
      <c r="BI9" s="452"/>
      <c r="BJ9" s="452"/>
      <c r="BK9" s="452"/>
      <c r="BL9" s="452"/>
      <c r="BM9" s="452"/>
      <c r="BN9" s="453"/>
      <c r="BO9" s="451">
        <v>45231</v>
      </c>
      <c r="BP9" s="452"/>
      <c r="BQ9" s="452"/>
      <c r="BR9" s="452"/>
      <c r="BS9" s="452"/>
      <c r="BT9" s="452"/>
      <c r="BU9" s="453"/>
      <c r="BV9" s="451">
        <v>45231</v>
      </c>
      <c r="BW9" s="452"/>
      <c r="BX9" s="452"/>
      <c r="BY9" s="452"/>
      <c r="BZ9" s="452"/>
      <c r="CA9" s="452"/>
      <c r="CB9" s="453"/>
      <c r="CC9" s="451">
        <v>45231</v>
      </c>
      <c r="CD9" s="452"/>
      <c r="CE9" s="452"/>
      <c r="CF9" s="452"/>
      <c r="CG9" s="452"/>
      <c r="CH9" s="452"/>
      <c r="CI9" s="453"/>
      <c r="CJ9" s="451">
        <v>45231</v>
      </c>
      <c r="CK9" s="452"/>
      <c r="CL9" s="452"/>
      <c r="CM9" s="452"/>
      <c r="CN9" s="452"/>
      <c r="CO9" s="452"/>
      <c r="CP9" s="453"/>
      <c r="CQ9" s="451">
        <v>45261</v>
      </c>
      <c r="CR9" s="452"/>
      <c r="CS9" s="452"/>
      <c r="CT9" s="452"/>
      <c r="CU9" s="452"/>
      <c r="CV9" s="452"/>
      <c r="CW9" s="453"/>
      <c r="CX9" s="451">
        <v>45261</v>
      </c>
      <c r="CY9" s="452"/>
      <c r="CZ9" s="452"/>
      <c r="DA9" s="452"/>
      <c r="DB9" s="452"/>
      <c r="DC9" s="452"/>
      <c r="DD9" s="453"/>
      <c r="DE9" s="451">
        <v>45261</v>
      </c>
      <c r="DF9" s="452"/>
      <c r="DG9" s="452"/>
      <c r="DH9" s="452"/>
      <c r="DI9" s="452"/>
      <c r="DJ9" s="452"/>
      <c r="DK9" s="453"/>
      <c r="DL9" s="451">
        <v>45261</v>
      </c>
      <c r="DM9" s="452"/>
      <c r="DN9" s="452"/>
      <c r="DO9" s="452"/>
      <c r="DP9" s="452"/>
      <c r="DQ9" s="452"/>
      <c r="DR9" s="453"/>
      <c r="DS9" s="507"/>
      <c r="DT9" s="496"/>
      <c r="DU9" s="223"/>
    </row>
    <row r="10" spans="1:125" ht="62.25" customHeight="1">
      <c r="A10" s="435" t="s">
        <v>160</v>
      </c>
      <c r="B10" s="437" t="s">
        <v>161</v>
      </c>
      <c r="C10" s="439" t="s">
        <v>162</v>
      </c>
      <c r="D10" s="441" t="s">
        <v>163</v>
      </c>
      <c r="E10" s="443" t="s">
        <v>164</v>
      </c>
      <c r="F10" s="445" t="s">
        <v>165</v>
      </c>
      <c r="G10" s="447" t="s">
        <v>166</v>
      </c>
      <c r="H10" s="449" t="s">
        <v>163</v>
      </c>
      <c r="I10" s="447" t="s">
        <v>164</v>
      </c>
      <c r="J10" s="432" t="s">
        <v>167</v>
      </c>
      <c r="K10" s="92">
        <v>9</v>
      </c>
      <c r="L10" s="93">
        <v>10</v>
      </c>
      <c r="M10" s="93">
        <v>11</v>
      </c>
      <c r="N10" s="93">
        <v>12</v>
      </c>
      <c r="O10" s="93">
        <v>13</v>
      </c>
      <c r="P10" s="93">
        <v>14</v>
      </c>
      <c r="Q10" s="93">
        <v>15</v>
      </c>
      <c r="R10" s="93">
        <v>16</v>
      </c>
      <c r="S10" s="93">
        <v>17</v>
      </c>
      <c r="T10" s="93">
        <v>18</v>
      </c>
      <c r="U10" s="93">
        <v>19</v>
      </c>
      <c r="V10" s="93">
        <v>20</v>
      </c>
      <c r="W10" s="93">
        <v>21</v>
      </c>
      <c r="X10" s="93">
        <v>22</v>
      </c>
      <c r="Y10" s="93">
        <v>23</v>
      </c>
      <c r="Z10" s="93">
        <v>24</v>
      </c>
      <c r="AA10" s="93">
        <v>25</v>
      </c>
      <c r="AB10" s="93">
        <v>26</v>
      </c>
      <c r="AC10" s="93">
        <v>27</v>
      </c>
      <c r="AD10" s="93">
        <v>28</v>
      </c>
      <c r="AE10" s="93">
        <v>29</v>
      </c>
      <c r="AF10" s="93">
        <v>30</v>
      </c>
      <c r="AG10" s="93">
        <v>1</v>
      </c>
      <c r="AH10" s="93">
        <v>2</v>
      </c>
      <c r="AI10" s="93">
        <v>3</v>
      </c>
      <c r="AJ10" s="93">
        <v>4</v>
      </c>
      <c r="AK10" s="93">
        <v>5</v>
      </c>
      <c r="AL10" s="93">
        <v>6</v>
      </c>
      <c r="AM10" s="93">
        <v>7</v>
      </c>
      <c r="AN10" s="93">
        <v>8</v>
      </c>
      <c r="AO10" s="93">
        <v>9</v>
      </c>
      <c r="AP10" s="93">
        <v>10</v>
      </c>
      <c r="AQ10" s="93">
        <v>11</v>
      </c>
      <c r="AR10" s="93">
        <v>12</v>
      </c>
      <c r="AS10" s="93">
        <v>13</v>
      </c>
      <c r="AT10" s="93">
        <v>14</v>
      </c>
      <c r="AU10" s="93">
        <v>15</v>
      </c>
      <c r="AV10" s="93">
        <v>16</v>
      </c>
      <c r="AW10" s="93">
        <v>17</v>
      </c>
      <c r="AX10" s="93">
        <v>18</v>
      </c>
      <c r="AY10" s="93">
        <v>19</v>
      </c>
      <c r="AZ10" s="93">
        <v>20</v>
      </c>
      <c r="BA10" s="93">
        <v>21</v>
      </c>
      <c r="BB10" s="93">
        <v>22</v>
      </c>
      <c r="BC10" s="93">
        <v>23</v>
      </c>
      <c r="BD10" s="94">
        <v>24</v>
      </c>
      <c r="BE10" s="93">
        <v>25</v>
      </c>
      <c r="BF10" s="93">
        <v>26</v>
      </c>
      <c r="BG10" s="93">
        <v>27</v>
      </c>
      <c r="BH10" s="93">
        <v>28</v>
      </c>
      <c r="BI10" s="93">
        <v>29</v>
      </c>
      <c r="BJ10" s="93">
        <v>30</v>
      </c>
      <c r="BK10" s="93">
        <v>31</v>
      </c>
      <c r="BL10" s="93">
        <v>1</v>
      </c>
      <c r="BM10" s="93">
        <v>2</v>
      </c>
      <c r="BN10" s="93">
        <v>3</v>
      </c>
      <c r="BO10" s="93">
        <v>4</v>
      </c>
      <c r="BP10" s="93">
        <v>5</v>
      </c>
      <c r="BQ10" s="93">
        <v>6</v>
      </c>
      <c r="BR10" s="93">
        <v>7</v>
      </c>
      <c r="BS10" s="93">
        <v>8</v>
      </c>
      <c r="BT10" s="93">
        <v>9</v>
      </c>
      <c r="BU10" s="93">
        <v>10</v>
      </c>
      <c r="BV10" s="93">
        <v>11</v>
      </c>
      <c r="BW10" s="93">
        <v>12</v>
      </c>
      <c r="BX10" s="93">
        <v>13</v>
      </c>
      <c r="BY10" s="93">
        <v>14</v>
      </c>
      <c r="BZ10" s="93">
        <v>15</v>
      </c>
      <c r="CA10" s="93">
        <v>16</v>
      </c>
      <c r="CB10" s="93">
        <v>17</v>
      </c>
      <c r="CC10" s="93">
        <v>18</v>
      </c>
      <c r="CD10" s="93">
        <v>19</v>
      </c>
      <c r="CE10" s="93">
        <v>20</v>
      </c>
      <c r="CF10" s="93">
        <v>21</v>
      </c>
      <c r="CG10" s="93">
        <v>22</v>
      </c>
      <c r="CH10" s="93">
        <v>23</v>
      </c>
      <c r="CI10" s="93">
        <v>24</v>
      </c>
      <c r="CJ10" s="93">
        <v>25</v>
      </c>
      <c r="CK10" s="93">
        <v>26</v>
      </c>
      <c r="CL10" s="93">
        <v>27</v>
      </c>
      <c r="CM10" s="93">
        <v>28</v>
      </c>
      <c r="CN10" s="93">
        <v>29</v>
      </c>
      <c r="CO10" s="93">
        <v>30</v>
      </c>
      <c r="CP10" s="93">
        <v>1</v>
      </c>
      <c r="CQ10" s="93">
        <v>2</v>
      </c>
      <c r="CR10" s="93">
        <v>3</v>
      </c>
      <c r="CS10" s="93">
        <v>4</v>
      </c>
      <c r="CT10" s="93">
        <v>5</v>
      </c>
      <c r="CU10" s="93">
        <v>6</v>
      </c>
      <c r="CV10" s="93">
        <v>7</v>
      </c>
      <c r="CW10" s="93">
        <v>8</v>
      </c>
      <c r="CX10" s="93">
        <v>9</v>
      </c>
      <c r="CY10" s="93">
        <v>10</v>
      </c>
      <c r="CZ10" s="93">
        <v>11</v>
      </c>
      <c r="DA10" s="93">
        <v>12</v>
      </c>
      <c r="DB10" s="93">
        <v>13</v>
      </c>
      <c r="DC10" s="93">
        <v>14</v>
      </c>
      <c r="DD10" s="93">
        <v>15</v>
      </c>
      <c r="DE10" s="93">
        <v>16</v>
      </c>
      <c r="DF10" s="93">
        <v>17</v>
      </c>
      <c r="DG10" s="93">
        <v>18</v>
      </c>
      <c r="DH10" s="93">
        <v>19</v>
      </c>
      <c r="DI10" s="93">
        <v>20</v>
      </c>
      <c r="DJ10" s="93">
        <v>21</v>
      </c>
      <c r="DK10" s="93">
        <v>22</v>
      </c>
      <c r="DL10" s="93">
        <v>23</v>
      </c>
      <c r="DM10" s="93">
        <v>24</v>
      </c>
      <c r="DN10" s="93">
        <v>25</v>
      </c>
      <c r="DO10" s="93">
        <v>26</v>
      </c>
      <c r="DP10" s="93">
        <v>27</v>
      </c>
      <c r="DQ10" s="93">
        <v>28</v>
      </c>
      <c r="DR10" s="93">
        <v>29</v>
      </c>
      <c r="DS10" s="508"/>
      <c r="DT10" s="496"/>
      <c r="DU10" s="223"/>
    </row>
    <row r="11" spans="1:125" ht="15.75" thickBot="1">
      <c r="A11" s="436"/>
      <c r="B11" s="438"/>
      <c r="C11" s="440"/>
      <c r="D11" s="442"/>
      <c r="E11" s="444"/>
      <c r="F11" s="446"/>
      <c r="G11" s="448"/>
      <c r="H11" s="450"/>
      <c r="I11" s="448"/>
      <c r="J11" s="433"/>
      <c r="K11" s="95" t="s">
        <v>168</v>
      </c>
      <c r="L11" s="96" t="s">
        <v>168</v>
      </c>
      <c r="M11" s="96" t="s">
        <v>169</v>
      </c>
      <c r="N11" s="96" t="s">
        <v>170</v>
      </c>
      <c r="O11" s="96" t="s">
        <v>171</v>
      </c>
      <c r="P11" s="96" t="s">
        <v>170</v>
      </c>
      <c r="Q11" s="96" t="s">
        <v>172</v>
      </c>
      <c r="R11" s="96" t="s">
        <v>168</v>
      </c>
      <c r="S11" s="96" t="s">
        <v>168</v>
      </c>
      <c r="T11" s="96" t="s">
        <v>169</v>
      </c>
      <c r="U11" s="96" t="s">
        <v>170</v>
      </c>
      <c r="V11" s="96" t="s">
        <v>171</v>
      </c>
      <c r="W11" s="96" t="s">
        <v>170</v>
      </c>
      <c r="X11" s="96" t="s">
        <v>172</v>
      </c>
      <c r="Y11" s="96" t="s">
        <v>168</v>
      </c>
      <c r="Z11" s="96" t="s">
        <v>168</v>
      </c>
      <c r="AA11" s="96" t="s">
        <v>169</v>
      </c>
      <c r="AB11" s="96" t="s">
        <v>170</v>
      </c>
      <c r="AC11" s="96" t="s">
        <v>171</v>
      </c>
      <c r="AD11" s="96" t="s">
        <v>170</v>
      </c>
      <c r="AE11" s="96" t="s">
        <v>172</v>
      </c>
      <c r="AF11" s="96" t="s">
        <v>168</v>
      </c>
      <c r="AG11" s="96" t="s">
        <v>168</v>
      </c>
      <c r="AH11" s="96" t="s">
        <v>169</v>
      </c>
      <c r="AI11" s="96" t="s">
        <v>170</v>
      </c>
      <c r="AJ11" s="96" t="s">
        <v>171</v>
      </c>
      <c r="AK11" s="96" t="s">
        <v>170</v>
      </c>
      <c r="AL11" s="96" t="s">
        <v>172</v>
      </c>
      <c r="AM11" s="96" t="s">
        <v>168</v>
      </c>
      <c r="AN11" s="96" t="s">
        <v>168</v>
      </c>
      <c r="AO11" s="96" t="s">
        <v>169</v>
      </c>
      <c r="AP11" s="96" t="s">
        <v>170</v>
      </c>
      <c r="AQ11" s="96" t="s">
        <v>171</v>
      </c>
      <c r="AR11" s="96" t="s">
        <v>170</v>
      </c>
      <c r="AS11" s="96" t="s">
        <v>172</v>
      </c>
      <c r="AT11" s="96" t="s">
        <v>168</v>
      </c>
      <c r="AU11" s="96" t="s">
        <v>168</v>
      </c>
      <c r="AV11" s="96" t="s">
        <v>169</v>
      </c>
      <c r="AW11" s="96" t="s">
        <v>170</v>
      </c>
      <c r="AX11" s="96" t="s">
        <v>171</v>
      </c>
      <c r="AY11" s="96" t="s">
        <v>170</v>
      </c>
      <c r="AZ11" s="96" t="s">
        <v>172</v>
      </c>
      <c r="BA11" s="96" t="s">
        <v>168</v>
      </c>
      <c r="BB11" s="96" t="s">
        <v>168</v>
      </c>
      <c r="BC11" s="96" t="s">
        <v>169</v>
      </c>
      <c r="BD11" s="97" t="s">
        <v>170</v>
      </c>
      <c r="BE11" s="96" t="s">
        <v>171</v>
      </c>
      <c r="BF11" s="96" t="s">
        <v>170</v>
      </c>
      <c r="BG11" s="96" t="s">
        <v>172</v>
      </c>
      <c r="BH11" s="96" t="s">
        <v>168</v>
      </c>
      <c r="BI11" s="96" t="s">
        <v>168</v>
      </c>
      <c r="BJ11" s="96" t="s">
        <v>169</v>
      </c>
      <c r="BK11" s="96" t="s">
        <v>170</v>
      </c>
      <c r="BL11" s="96" t="s">
        <v>171</v>
      </c>
      <c r="BM11" s="96" t="s">
        <v>170</v>
      </c>
      <c r="BN11" s="96" t="s">
        <v>172</v>
      </c>
      <c r="BO11" s="96" t="s">
        <v>168</v>
      </c>
      <c r="BP11" s="96" t="s">
        <v>168</v>
      </c>
      <c r="BQ11" s="96" t="s">
        <v>169</v>
      </c>
      <c r="BR11" s="96" t="s">
        <v>170</v>
      </c>
      <c r="BS11" s="96" t="s">
        <v>171</v>
      </c>
      <c r="BT11" s="96" t="s">
        <v>170</v>
      </c>
      <c r="BU11" s="96" t="s">
        <v>172</v>
      </c>
      <c r="BV11" s="96" t="s">
        <v>168</v>
      </c>
      <c r="BW11" s="96" t="s">
        <v>168</v>
      </c>
      <c r="BX11" s="96" t="s">
        <v>169</v>
      </c>
      <c r="BY11" s="96" t="s">
        <v>170</v>
      </c>
      <c r="BZ11" s="96" t="s">
        <v>171</v>
      </c>
      <c r="CA11" s="96" t="s">
        <v>170</v>
      </c>
      <c r="CB11" s="96" t="s">
        <v>172</v>
      </c>
      <c r="CC11" s="96" t="s">
        <v>168</v>
      </c>
      <c r="CD11" s="96" t="s">
        <v>168</v>
      </c>
      <c r="CE11" s="96" t="s">
        <v>169</v>
      </c>
      <c r="CF11" s="96" t="s">
        <v>170</v>
      </c>
      <c r="CG11" s="96" t="s">
        <v>171</v>
      </c>
      <c r="CH11" s="96" t="s">
        <v>170</v>
      </c>
      <c r="CI11" s="96" t="s">
        <v>172</v>
      </c>
      <c r="CJ11" s="96" t="s">
        <v>168</v>
      </c>
      <c r="CK11" s="96" t="s">
        <v>168</v>
      </c>
      <c r="CL11" s="96" t="s">
        <v>169</v>
      </c>
      <c r="CM11" s="96" t="s">
        <v>170</v>
      </c>
      <c r="CN11" s="96" t="s">
        <v>171</v>
      </c>
      <c r="CO11" s="96" t="s">
        <v>170</v>
      </c>
      <c r="CP11" s="96" t="s">
        <v>172</v>
      </c>
      <c r="CQ11" s="96" t="s">
        <v>168</v>
      </c>
      <c r="CR11" s="96" t="s">
        <v>168</v>
      </c>
      <c r="CS11" s="96" t="s">
        <v>169</v>
      </c>
      <c r="CT11" s="96" t="s">
        <v>170</v>
      </c>
      <c r="CU11" s="96" t="s">
        <v>171</v>
      </c>
      <c r="CV11" s="96" t="s">
        <v>170</v>
      </c>
      <c r="CW11" s="96" t="s">
        <v>172</v>
      </c>
      <c r="CX11" s="96" t="s">
        <v>168</v>
      </c>
      <c r="CY11" s="96" t="s">
        <v>168</v>
      </c>
      <c r="CZ11" s="96" t="s">
        <v>169</v>
      </c>
      <c r="DA11" s="96" t="s">
        <v>170</v>
      </c>
      <c r="DB11" s="96" t="s">
        <v>171</v>
      </c>
      <c r="DC11" s="96" t="s">
        <v>170</v>
      </c>
      <c r="DD11" s="96" t="s">
        <v>172</v>
      </c>
      <c r="DE11" s="96" t="s">
        <v>168</v>
      </c>
      <c r="DF11" s="96" t="s">
        <v>168</v>
      </c>
      <c r="DG11" s="96" t="s">
        <v>169</v>
      </c>
      <c r="DH11" s="96" t="s">
        <v>170</v>
      </c>
      <c r="DI11" s="96" t="s">
        <v>171</v>
      </c>
      <c r="DJ11" s="96" t="s">
        <v>170</v>
      </c>
      <c r="DK11" s="96" t="s">
        <v>172</v>
      </c>
      <c r="DL11" s="96" t="s">
        <v>168</v>
      </c>
      <c r="DM11" s="96" t="s">
        <v>168</v>
      </c>
      <c r="DN11" s="96" t="s">
        <v>169</v>
      </c>
      <c r="DO11" s="96" t="s">
        <v>170</v>
      </c>
      <c r="DP11" s="96" t="s">
        <v>171</v>
      </c>
      <c r="DQ11" s="96" t="s">
        <v>170</v>
      </c>
      <c r="DR11" s="96" t="s">
        <v>172</v>
      </c>
      <c r="DS11" s="508"/>
      <c r="DT11" s="496"/>
      <c r="DU11" s="223"/>
    </row>
    <row r="12" spans="1:125" ht="16.5" thickBot="1">
      <c r="A12" s="98"/>
      <c r="B12" s="99"/>
      <c r="C12" s="100" t="s">
        <v>173</v>
      </c>
      <c r="D12" s="101" t="s">
        <v>174</v>
      </c>
      <c r="E12" s="102" t="s">
        <v>174</v>
      </c>
      <c r="F12" s="103" t="s">
        <v>174</v>
      </c>
      <c r="G12" s="103" t="s">
        <v>174</v>
      </c>
      <c r="H12" s="103" t="s">
        <v>174</v>
      </c>
      <c r="I12" s="103" t="s">
        <v>174</v>
      </c>
      <c r="J12" s="104"/>
      <c r="K12" s="434"/>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386"/>
      <c r="DT12" s="386"/>
      <c r="DU12" s="226"/>
    </row>
    <row r="13" spans="1:125" ht="26.25" customHeight="1">
      <c r="A13" s="398">
        <v>1</v>
      </c>
      <c r="B13" s="424"/>
      <c r="C13" s="425"/>
      <c r="D13" s="426"/>
      <c r="E13" s="428"/>
      <c r="F13" s="429" t="s">
        <v>175</v>
      </c>
      <c r="G13" s="430">
        <v>0.6</v>
      </c>
      <c r="H13" s="431">
        <v>45200</v>
      </c>
      <c r="I13" s="419">
        <v>45261</v>
      </c>
      <c r="J13" s="418">
        <v>61</v>
      </c>
      <c r="K13" s="105"/>
      <c r="L13" s="106"/>
      <c r="M13" s="106"/>
      <c r="N13" s="106"/>
      <c r="O13" s="106"/>
      <c r="P13" s="106"/>
      <c r="Q13" s="106"/>
      <c r="R13" s="106"/>
      <c r="S13" s="106"/>
      <c r="T13" s="106"/>
      <c r="U13" s="106"/>
      <c r="V13" s="106"/>
      <c r="W13" s="106"/>
      <c r="X13" s="106"/>
      <c r="Y13" s="106"/>
      <c r="Z13" s="106"/>
      <c r="AA13" s="106"/>
      <c r="AB13" s="106"/>
      <c r="AC13" s="106"/>
      <c r="AD13" s="106"/>
      <c r="AE13" s="106"/>
      <c r="AF13" s="106"/>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8"/>
      <c r="BE13" s="107"/>
      <c r="BF13" s="107"/>
      <c r="BG13" s="107"/>
      <c r="BH13" s="107"/>
      <c r="BI13" s="107"/>
      <c r="BJ13" s="107"/>
      <c r="BK13" s="107"/>
      <c r="BL13" s="107"/>
      <c r="BM13" s="107"/>
      <c r="BN13" s="107"/>
      <c r="BO13" s="107"/>
      <c r="BP13" s="107"/>
      <c r="BQ13" s="107"/>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t="s">
        <v>176</v>
      </c>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10"/>
      <c r="DS13" s="389"/>
      <c r="DT13" s="386"/>
      <c r="DU13" s="226"/>
    </row>
    <row r="14" spans="1:125" ht="18.75" thickBot="1">
      <c r="A14" s="412"/>
      <c r="B14" s="401"/>
      <c r="C14" s="414"/>
      <c r="D14" s="427"/>
      <c r="E14" s="427"/>
      <c r="F14" s="408"/>
      <c r="G14" s="409"/>
      <c r="H14" s="410"/>
      <c r="I14" s="411"/>
      <c r="J14" s="420"/>
      <c r="K14" s="105"/>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8"/>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10"/>
      <c r="DS14" s="389"/>
      <c r="DT14" s="386"/>
      <c r="DU14" s="226"/>
    </row>
    <row r="15" spans="1:125" ht="27" customHeight="1">
      <c r="A15" s="398">
        <v>2</v>
      </c>
      <c r="B15" s="400"/>
      <c r="C15" s="413"/>
      <c r="D15" s="415"/>
      <c r="E15" s="413"/>
      <c r="F15" s="421" t="s">
        <v>177</v>
      </c>
      <c r="G15" s="390">
        <v>0.25</v>
      </c>
      <c r="H15" s="392">
        <v>45200</v>
      </c>
      <c r="I15" s="394">
        <v>45366</v>
      </c>
      <c r="J15" s="418">
        <v>166</v>
      </c>
      <c r="K15" s="105"/>
      <c r="L15" s="106"/>
      <c r="M15" s="106"/>
      <c r="N15" s="106"/>
      <c r="O15" s="106"/>
      <c r="P15" s="106"/>
      <c r="Q15" s="106"/>
      <c r="R15" s="106"/>
      <c r="S15" s="106"/>
      <c r="T15" s="106"/>
      <c r="U15" s="106"/>
      <c r="V15" s="106"/>
      <c r="W15" s="106"/>
      <c r="X15" s="106"/>
      <c r="Y15" s="106"/>
      <c r="Z15" s="106"/>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07"/>
      <c r="BS15" s="107"/>
      <c r="BT15" s="107"/>
      <c r="BU15" s="107"/>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10"/>
      <c r="DS15" s="389"/>
      <c r="DT15" s="386"/>
      <c r="DU15" s="226"/>
    </row>
    <row r="16" spans="1:125" ht="18">
      <c r="A16" s="412"/>
      <c r="B16" s="401"/>
      <c r="C16" s="414"/>
      <c r="D16" s="417"/>
      <c r="E16" s="414"/>
      <c r="F16" s="422"/>
      <c r="G16" s="409"/>
      <c r="H16" s="410"/>
      <c r="I16" s="411"/>
      <c r="J16" s="397"/>
      <c r="K16" s="105"/>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8"/>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10"/>
      <c r="DS16" s="389"/>
      <c r="DT16" s="386"/>
      <c r="DU16" s="226"/>
    </row>
    <row r="17" spans="1:125" ht="72" customHeight="1">
      <c r="A17" s="398">
        <v>3</v>
      </c>
      <c r="B17" s="400"/>
      <c r="C17" s="413"/>
      <c r="D17" s="415"/>
      <c r="E17" s="413"/>
      <c r="F17" s="407" t="s">
        <v>175</v>
      </c>
      <c r="G17" s="390">
        <v>0.1</v>
      </c>
      <c r="H17" s="392">
        <v>45224</v>
      </c>
      <c r="I17" s="394">
        <v>45290</v>
      </c>
      <c r="J17" s="396">
        <v>66</v>
      </c>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8"/>
      <c r="BE17" s="107"/>
      <c r="BF17" s="107"/>
      <c r="BG17" s="107"/>
      <c r="BH17" s="107"/>
      <c r="BI17" s="107"/>
      <c r="BJ17" s="107"/>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10"/>
      <c r="DS17" s="389"/>
      <c r="DT17" s="386"/>
      <c r="DU17" s="226"/>
    </row>
    <row r="18" spans="1:125" ht="18">
      <c r="A18" s="412"/>
      <c r="B18" s="401"/>
      <c r="C18" s="414"/>
      <c r="D18" s="417"/>
      <c r="E18" s="414"/>
      <c r="F18" s="408"/>
      <c r="G18" s="409"/>
      <c r="H18" s="410"/>
      <c r="I18" s="411"/>
      <c r="J18" s="397"/>
      <c r="K18" s="105"/>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8"/>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10"/>
      <c r="DS18" s="389"/>
      <c r="DT18" s="386"/>
      <c r="DU18" s="226"/>
    </row>
    <row r="19" spans="1:125" ht="87" customHeight="1">
      <c r="A19" s="398">
        <v>4</v>
      </c>
      <c r="B19" s="400"/>
      <c r="C19" s="413"/>
      <c r="D19" s="415"/>
      <c r="E19" s="413"/>
      <c r="F19" s="407" t="s">
        <v>175</v>
      </c>
      <c r="G19" s="390">
        <v>0.25</v>
      </c>
      <c r="H19" s="392">
        <v>45214</v>
      </c>
      <c r="I19" s="394">
        <v>45323</v>
      </c>
      <c r="J19" s="396">
        <v>109</v>
      </c>
      <c r="K19" s="105"/>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7"/>
      <c r="AV19" s="107"/>
      <c r="AW19" s="107"/>
      <c r="AX19" s="107"/>
      <c r="AY19" s="107"/>
      <c r="AZ19" s="107"/>
      <c r="BA19" s="107"/>
      <c r="BB19" s="107"/>
      <c r="BC19" s="107"/>
      <c r="BD19" s="108"/>
      <c r="BE19" s="107"/>
      <c r="BF19" s="107"/>
      <c r="BG19" s="107"/>
      <c r="BH19" s="107"/>
      <c r="BI19" s="107"/>
      <c r="BJ19" s="107"/>
      <c r="BK19" s="107"/>
      <c r="BL19" s="107"/>
      <c r="BM19" s="107"/>
      <c r="BN19" s="107"/>
      <c r="BO19" s="107"/>
      <c r="BP19" s="107"/>
      <c r="BQ19" s="107"/>
      <c r="BR19" s="107"/>
      <c r="BS19" s="107"/>
      <c r="BT19" s="107"/>
      <c r="BU19" s="107"/>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10"/>
      <c r="DS19" s="389"/>
      <c r="DT19" s="386"/>
      <c r="DU19" s="226"/>
    </row>
    <row r="20" spans="1:125" ht="18">
      <c r="A20" s="412"/>
      <c r="B20" s="401"/>
      <c r="C20" s="414"/>
      <c r="D20" s="416"/>
      <c r="E20" s="414"/>
      <c r="F20" s="408"/>
      <c r="G20" s="409"/>
      <c r="H20" s="410"/>
      <c r="I20" s="411"/>
      <c r="J20" s="397"/>
      <c r="K20" s="105"/>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8"/>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10"/>
      <c r="DS20" s="389"/>
      <c r="DT20" s="386"/>
      <c r="DU20" s="226"/>
    </row>
    <row r="21" spans="1:125" ht="27" customHeight="1">
      <c r="A21" s="398">
        <v>5</v>
      </c>
      <c r="B21" s="400"/>
      <c r="C21" s="402"/>
      <c r="D21" s="404"/>
      <c r="E21" s="405"/>
      <c r="F21" s="407" t="s">
        <v>178</v>
      </c>
      <c r="G21" s="390">
        <v>0</v>
      </c>
      <c r="H21" s="392">
        <v>45323</v>
      </c>
      <c r="I21" s="394">
        <v>45334</v>
      </c>
      <c r="J21" s="396">
        <v>11</v>
      </c>
      <c r="K21" s="105"/>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8"/>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10"/>
      <c r="DS21" s="389"/>
      <c r="DT21" s="386"/>
      <c r="DU21" s="226"/>
    </row>
    <row r="22" spans="1:125" ht="18">
      <c r="A22" s="399"/>
      <c r="B22" s="401"/>
      <c r="C22" s="403"/>
      <c r="D22" s="404"/>
      <c r="E22" s="406"/>
      <c r="F22" s="408"/>
      <c r="G22" s="391"/>
      <c r="H22" s="393"/>
      <c r="I22" s="395"/>
      <c r="J22" s="397"/>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8"/>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10"/>
      <c r="DS22" s="389"/>
      <c r="DT22" s="386"/>
      <c r="DU22" s="226"/>
    </row>
    <row r="23" spans="1:125" ht="19.5">
      <c r="A23" s="112"/>
      <c r="B23" s="184" t="s">
        <v>179</v>
      </c>
      <c r="C23" s="185"/>
      <c r="D23" s="185"/>
      <c r="E23" s="185"/>
      <c r="F23" s="113"/>
      <c r="G23" s="114"/>
      <c r="H23" s="115"/>
      <c r="I23" s="116"/>
      <c r="J23" s="117"/>
      <c r="K23" s="105"/>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8"/>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10"/>
      <c r="DS23" s="389"/>
      <c r="DT23" s="386"/>
      <c r="DU23" s="226"/>
    </row>
    <row r="24" spans="1:125" ht="18">
      <c r="A24" s="181">
        <v>6</v>
      </c>
      <c r="B24" s="186"/>
      <c r="C24" s="187"/>
      <c r="D24" s="187"/>
      <c r="E24" s="188"/>
      <c r="F24" s="182" t="s">
        <v>177</v>
      </c>
      <c r="G24" s="118">
        <v>0.5</v>
      </c>
      <c r="H24" s="119">
        <v>45224</v>
      </c>
      <c r="I24" s="120">
        <v>45240</v>
      </c>
      <c r="J24" s="121">
        <v>16</v>
      </c>
      <c r="K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11"/>
      <c r="BD24" s="111"/>
      <c r="BE24" s="111"/>
      <c r="BF24" s="111"/>
      <c r="BG24" s="111"/>
      <c r="BH24" s="111"/>
      <c r="BI24" s="111"/>
      <c r="BJ24" s="111"/>
      <c r="BK24" s="122"/>
      <c r="BL24" s="122"/>
      <c r="BM24" s="123"/>
      <c r="BN24" s="123"/>
      <c r="BO24" s="123"/>
      <c r="BP24" s="123"/>
      <c r="BQ24" s="123"/>
      <c r="BR24" s="123"/>
      <c r="BS24" s="123"/>
      <c r="BT24" s="123"/>
      <c r="BU24" s="123" t="s">
        <v>176</v>
      </c>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10"/>
      <c r="DS24" s="389"/>
      <c r="DT24" s="386"/>
      <c r="DU24" s="226"/>
    </row>
    <row r="25" spans="1:125" ht="18">
      <c r="A25" s="181">
        <v>7</v>
      </c>
      <c r="B25" s="186"/>
      <c r="C25" s="187"/>
      <c r="D25" s="187"/>
      <c r="E25" s="188"/>
      <c r="F25" s="182" t="s">
        <v>177</v>
      </c>
      <c r="G25" s="124">
        <v>0.25</v>
      </c>
      <c r="H25" s="125">
        <v>45232</v>
      </c>
      <c r="I25" s="126">
        <v>45245</v>
      </c>
      <c r="J25" s="121">
        <v>13</v>
      </c>
      <c r="K25" s="105"/>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8"/>
      <c r="BE25" s="106"/>
      <c r="BF25" s="106"/>
      <c r="BG25" s="106"/>
      <c r="BH25" s="106"/>
      <c r="BI25" s="106"/>
      <c r="BJ25" s="111"/>
      <c r="BK25" s="106"/>
      <c r="BL25" s="106"/>
      <c r="BM25" s="122"/>
      <c r="BN25" s="122"/>
      <c r="BO25" s="122"/>
      <c r="BP25" s="123"/>
      <c r="BQ25" s="123"/>
      <c r="BR25" s="123"/>
      <c r="BS25" s="123"/>
      <c r="BT25" s="123"/>
      <c r="BU25" s="123"/>
      <c r="BV25" s="123"/>
      <c r="BW25" s="123"/>
      <c r="BX25" s="123"/>
      <c r="BY25" s="123"/>
      <c r="BZ25" s="123" t="s">
        <v>176</v>
      </c>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10"/>
      <c r="DS25" s="389"/>
      <c r="DT25" s="386"/>
      <c r="DU25" s="226"/>
    </row>
    <row r="26" spans="1:125" ht="18">
      <c r="A26" s="181">
        <v>8</v>
      </c>
      <c r="B26" s="186"/>
      <c r="C26" s="187"/>
      <c r="D26" s="187"/>
      <c r="E26" s="188"/>
      <c r="F26" s="183" t="s">
        <v>175</v>
      </c>
      <c r="G26" s="124">
        <v>0.19</v>
      </c>
      <c r="H26" s="125">
        <v>45245</v>
      </c>
      <c r="I26" s="126">
        <v>45261</v>
      </c>
      <c r="J26" s="121">
        <v>16</v>
      </c>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8"/>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22"/>
      <c r="CA26" s="122"/>
      <c r="CB26" s="122"/>
      <c r="CC26" s="123"/>
      <c r="CD26" s="123"/>
      <c r="CE26" s="123"/>
      <c r="CF26" s="123"/>
      <c r="CG26" s="123"/>
      <c r="CH26" s="123"/>
      <c r="CI26" s="123"/>
      <c r="CJ26" s="123"/>
      <c r="CK26" s="123"/>
      <c r="CL26" s="123"/>
      <c r="CM26" s="123"/>
      <c r="CN26" s="123"/>
      <c r="CO26" s="123"/>
      <c r="CP26" s="123" t="s">
        <v>176</v>
      </c>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10"/>
      <c r="DS26" s="389"/>
      <c r="DT26" s="386"/>
      <c r="DU26" s="226"/>
    </row>
    <row r="27" spans="1:125" ht="18">
      <c r="A27" s="181">
        <v>9</v>
      </c>
      <c r="B27" s="186"/>
      <c r="C27" s="187"/>
      <c r="D27" s="187"/>
      <c r="E27" s="188"/>
      <c r="F27" s="183" t="s">
        <v>175</v>
      </c>
      <c r="G27" s="124">
        <v>0.4</v>
      </c>
      <c r="H27" s="125">
        <v>45224</v>
      </c>
      <c r="I27" s="126">
        <v>45255</v>
      </c>
      <c r="J27" s="121">
        <v>31</v>
      </c>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8"/>
      <c r="BE27" s="122"/>
      <c r="BF27" s="122"/>
      <c r="BG27" s="122"/>
      <c r="BH27" s="122"/>
      <c r="BI27" s="122"/>
      <c r="BJ27" s="122"/>
      <c r="BK27" s="122"/>
      <c r="BL27" s="122"/>
      <c r="BM27" s="122"/>
      <c r="BN27" s="122"/>
      <c r="BO27" s="122"/>
      <c r="BP27" s="122"/>
      <c r="BQ27" s="123"/>
      <c r="BR27" s="123"/>
      <c r="BS27" s="123"/>
      <c r="BT27" s="123"/>
      <c r="BU27" s="123"/>
      <c r="BV27" s="123"/>
      <c r="BW27" s="123"/>
      <c r="BX27" s="123"/>
      <c r="BY27" s="123"/>
      <c r="BZ27" s="123"/>
      <c r="CA27" s="123"/>
      <c r="CB27" s="123"/>
      <c r="CC27" s="123"/>
      <c r="CD27" s="123"/>
      <c r="CE27" s="123"/>
      <c r="CF27" s="123"/>
      <c r="CG27" s="123"/>
      <c r="CH27" s="123"/>
      <c r="CI27" s="123"/>
      <c r="CJ27" s="123" t="s">
        <v>176</v>
      </c>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10"/>
      <c r="DS27" s="389"/>
      <c r="DT27" s="386"/>
      <c r="DU27" s="226"/>
    </row>
    <row r="28" spans="1:125" ht="18">
      <c r="A28" s="181">
        <v>10</v>
      </c>
      <c r="B28" s="186"/>
      <c r="C28" s="187"/>
      <c r="D28" s="187"/>
      <c r="E28" s="188"/>
      <c r="F28" s="183" t="s">
        <v>178</v>
      </c>
      <c r="G28" s="127">
        <v>0</v>
      </c>
      <c r="H28" s="128">
        <v>45222</v>
      </c>
      <c r="I28" s="129">
        <v>45361</v>
      </c>
      <c r="J28" s="121">
        <v>139</v>
      </c>
      <c r="K28" s="10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23"/>
      <c r="BD28" s="108"/>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123"/>
      <c r="DR28" s="110"/>
      <c r="DS28" s="389"/>
      <c r="DT28" s="386"/>
      <c r="DU28" s="226"/>
    </row>
    <row r="29" spans="1:125" ht="19.5">
      <c r="A29" s="130"/>
      <c r="B29" s="184" t="s">
        <v>179</v>
      </c>
      <c r="C29" s="185"/>
      <c r="D29" s="185"/>
      <c r="E29" s="185"/>
      <c r="F29" s="113"/>
      <c r="G29" s="131"/>
      <c r="H29" s="132"/>
      <c r="I29" s="133"/>
      <c r="J29" s="134"/>
      <c r="K29" s="105"/>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8"/>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10"/>
      <c r="DS29" s="389"/>
      <c r="DT29" s="386"/>
      <c r="DU29" s="226"/>
    </row>
    <row r="30" spans="1:125" ht="18">
      <c r="A30" s="189">
        <v>11</v>
      </c>
      <c r="B30" s="190"/>
      <c r="C30" s="191"/>
      <c r="D30" s="191"/>
      <c r="E30" s="192"/>
      <c r="F30" s="183" t="s">
        <v>175</v>
      </c>
      <c r="G30" s="135">
        <v>0.5</v>
      </c>
      <c r="H30" s="136">
        <v>45215</v>
      </c>
      <c r="I30" s="137">
        <v>45220</v>
      </c>
      <c r="J30" s="121">
        <v>5</v>
      </c>
      <c r="K30" s="105"/>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7"/>
      <c r="AW30" s="107"/>
      <c r="AX30" s="107"/>
      <c r="AY30" s="109"/>
      <c r="AZ30" s="109"/>
      <c r="BA30" s="109" t="s">
        <v>176</v>
      </c>
      <c r="BB30" s="106"/>
      <c r="BC30" s="106"/>
      <c r="BD30" s="108"/>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10"/>
      <c r="DS30" s="389"/>
      <c r="DT30" s="386"/>
      <c r="DU30" s="226"/>
    </row>
    <row r="31" spans="1:125" ht="18">
      <c r="A31" s="189">
        <v>12</v>
      </c>
      <c r="B31" s="190"/>
      <c r="C31" s="191"/>
      <c r="D31" s="191"/>
      <c r="E31" s="192"/>
      <c r="F31" s="182" t="s">
        <v>177</v>
      </c>
      <c r="G31" s="138">
        <v>0.5</v>
      </c>
      <c r="H31" s="139">
        <v>45221</v>
      </c>
      <c r="I31" s="140">
        <v>45225</v>
      </c>
      <c r="J31" s="121">
        <v>4</v>
      </c>
      <c r="K31" s="105"/>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11"/>
      <c r="AW31" s="111"/>
      <c r="AX31" s="111"/>
      <c r="AY31" s="111"/>
      <c r="AZ31" s="111"/>
      <c r="BA31" s="111"/>
      <c r="BB31" s="111"/>
      <c r="BC31" s="111"/>
      <c r="BD31" s="108"/>
      <c r="BE31" s="109"/>
      <c r="BF31" s="109" t="s">
        <v>176</v>
      </c>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10"/>
      <c r="DS31" s="389"/>
      <c r="DT31" s="386"/>
      <c r="DU31" s="226"/>
    </row>
    <row r="32" spans="1:125" ht="18">
      <c r="A32" s="189">
        <v>13</v>
      </c>
      <c r="B32" s="190"/>
      <c r="C32" s="191"/>
      <c r="D32" s="191"/>
      <c r="E32" s="192"/>
      <c r="F32" s="183" t="s">
        <v>175</v>
      </c>
      <c r="G32" s="138">
        <v>0.35</v>
      </c>
      <c r="H32" s="139">
        <v>45226</v>
      </c>
      <c r="I32" s="140">
        <v>45231</v>
      </c>
      <c r="J32" s="121">
        <v>5</v>
      </c>
      <c r="K32" s="105"/>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8"/>
      <c r="BE32" s="106"/>
      <c r="BF32" s="106"/>
      <c r="BG32" s="107"/>
      <c r="BH32" s="107"/>
      <c r="BI32" s="109"/>
      <c r="BJ32" s="109"/>
      <c r="BK32" s="109"/>
      <c r="BL32" s="109" t="s">
        <v>176</v>
      </c>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10"/>
      <c r="DS32" s="389"/>
      <c r="DT32" s="386"/>
      <c r="DU32" s="226"/>
    </row>
    <row r="33" spans="1:125" ht="18">
      <c r="A33" s="189">
        <v>14</v>
      </c>
      <c r="B33" s="190"/>
      <c r="C33" s="191"/>
      <c r="D33" s="191"/>
      <c r="E33" s="192"/>
      <c r="F33" s="183" t="s">
        <v>175</v>
      </c>
      <c r="G33" s="138">
        <v>0.5</v>
      </c>
      <c r="H33" s="139">
        <v>45232</v>
      </c>
      <c r="I33" s="140">
        <v>45258</v>
      </c>
      <c r="J33" s="121">
        <v>26</v>
      </c>
      <c r="K33" s="105"/>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8"/>
      <c r="BE33" s="106"/>
      <c r="BF33" s="106"/>
      <c r="BG33" s="106"/>
      <c r="BH33" s="106"/>
      <c r="BI33" s="106"/>
      <c r="BJ33" s="106"/>
      <c r="BK33" s="106"/>
      <c r="BL33" s="106"/>
      <c r="BM33" s="107"/>
      <c r="BN33" s="107"/>
      <c r="BO33" s="107"/>
      <c r="BP33" s="107"/>
      <c r="BQ33" s="107"/>
      <c r="BR33" s="107"/>
      <c r="BS33" s="107"/>
      <c r="BT33" s="107"/>
      <c r="BU33" s="107"/>
      <c r="BV33" s="107"/>
      <c r="BW33" s="107"/>
      <c r="BX33" s="107"/>
      <c r="BY33" s="107"/>
      <c r="BZ33" s="109"/>
      <c r="CA33" s="109"/>
      <c r="CB33" s="109"/>
      <c r="CC33" s="109"/>
      <c r="CD33" s="109"/>
      <c r="CE33" s="109"/>
      <c r="CF33" s="109"/>
      <c r="CG33" s="109"/>
      <c r="CH33" s="109"/>
      <c r="CI33" s="109"/>
      <c r="CJ33" s="109"/>
      <c r="CK33" s="109"/>
      <c r="CL33" s="109"/>
      <c r="CM33" s="109" t="s">
        <v>176</v>
      </c>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10"/>
      <c r="DS33" s="389"/>
      <c r="DT33" s="386"/>
      <c r="DU33" s="226"/>
    </row>
    <row r="34" spans="1:125" ht="18">
      <c r="A34" s="189">
        <v>15</v>
      </c>
      <c r="B34" s="190"/>
      <c r="C34" s="191"/>
      <c r="D34" s="191"/>
      <c r="E34" s="192"/>
      <c r="F34" s="182" t="s">
        <v>177</v>
      </c>
      <c r="G34" s="141">
        <v>0.2</v>
      </c>
      <c r="H34" s="142">
        <v>45226</v>
      </c>
      <c r="I34" s="143">
        <v>45230</v>
      </c>
      <c r="J34" s="121">
        <v>4</v>
      </c>
      <c r="K34" s="105"/>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11"/>
      <c r="BD34" s="108"/>
      <c r="BE34" s="106"/>
      <c r="BF34" s="106"/>
      <c r="BG34" s="107"/>
      <c r="BH34" s="109"/>
      <c r="BI34" s="109"/>
      <c r="BJ34" s="109"/>
      <c r="BK34" s="109" t="s">
        <v>176</v>
      </c>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10"/>
      <c r="DS34" s="389"/>
      <c r="DT34" s="386"/>
      <c r="DU34" s="226"/>
    </row>
    <row r="35" spans="1:125" ht="19.5">
      <c r="A35" s="144"/>
      <c r="B35" s="195" t="s">
        <v>179</v>
      </c>
      <c r="C35" s="185"/>
      <c r="D35" s="185"/>
      <c r="E35" s="196"/>
      <c r="F35" s="145"/>
      <c r="G35" s="131"/>
      <c r="H35" s="132"/>
      <c r="I35" s="133"/>
      <c r="J35" s="134"/>
      <c r="K35" s="105"/>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8"/>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10"/>
      <c r="DS35" s="389"/>
      <c r="DT35" s="386"/>
      <c r="DU35" s="226"/>
    </row>
    <row r="36" spans="1:125" ht="18">
      <c r="A36" s="193">
        <v>16</v>
      </c>
      <c r="B36" s="186"/>
      <c r="C36" s="187"/>
      <c r="D36" s="187"/>
      <c r="E36" s="188"/>
      <c r="F36" s="182" t="s">
        <v>177</v>
      </c>
      <c r="G36" s="146">
        <v>0.25</v>
      </c>
      <c r="H36" s="147">
        <v>45217</v>
      </c>
      <c r="I36" s="148">
        <v>45220</v>
      </c>
      <c r="J36" s="149">
        <v>3</v>
      </c>
      <c r="K36" s="105"/>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11"/>
      <c r="AW36" s="106"/>
      <c r="AX36" s="122"/>
      <c r="AY36" s="122"/>
      <c r="AZ36" s="122"/>
      <c r="BA36" s="122" t="s">
        <v>176</v>
      </c>
      <c r="BB36" s="106"/>
      <c r="BC36" s="106"/>
      <c r="BD36" s="108"/>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10"/>
      <c r="DS36" s="389"/>
      <c r="DT36" s="386"/>
      <c r="DU36" s="226"/>
    </row>
    <row r="37" spans="1:125" ht="18">
      <c r="A37" s="193">
        <v>17</v>
      </c>
      <c r="B37" s="186"/>
      <c r="C37" s="187"/>
      <c r="D37" s="187"/>
      <c r="E37" s="188"/>
      <c r="F37" s="183" t="s">
        <v>175</v>
      </c>
      <c r="G37" s="150">
        <v>0.25</v>
      </c>
      <c r="H37" s="151">
        <v>45220</v>
      </c>
      <c r="I37" s="152">
        <v>45224</v>
      </c>
      <c r="J37" s="153">
        <v>4</v>
      </c>
      <c r="K37" s="105"/>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22"/>
      <c r="BB37" s="122"/>
      <c r="BC37" s="122"/>
      <c r="BD37" s="108"/>
      <c r="BE37" s="122" t="s">
        <v>176</v>
      </c>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10"/>
      <c r="DS37" s="389"/>
      <c r="DT37" s="386"/>
      <c r="DU37" s="226"/>
    </row>
    <row r="38" spans="1:125" ht="18">
      <c r="A38" s="193">
        <v>18</v>
      </c>
      <c r="B38" s="186"/>
      <c r="C38" s="187"/>
      <c r="D38" s="187"/>
      <c r="E38" s="188"/>
      <c r="F38" s="182" t="s">
        <v>177</v>
      </c>
      <c r="G38" s="150">
        <v>0.5</v>
      </c>
      <c r="H38" s="151">
        <v>45225</v>
      </c>
      <c r="I38" s="152">
        <v>45228</v>
      </c>
      <c r="J38" s="153">
        <v>3</v>
      </c>
      <c r="K38" s="105"/>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11"/>
      <c r="BD38" s="108"/>
      <c r="BE38" s="106"/>
      <c r="BF38" s="122"/>
      <c r="BG38" s="122"/>
      <c r="BH38" s="122"/>
      <c r="BI38" s="122" t="s">
        <v>176</v>
      </c>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10"/>
      <c r="DS38" s="389"/>
      <c r="DT38" s="386"/>
      <c r="DU38" s="226"/>
    </row>
    <row r="39" spans="1:125" ht="18">
      <c r="A39" s="193">
        <v>19</v>
      </c>
      <c r="B39" s="186"/>
      <c r="C39" s="187"/>
      <c r="D39" s="187"/>
      <c r="E39" s="188"/>
      <c r="F39" s="183" t="s">
        <v>175</v>
      </c>
      <c r="G39" s="150">
        <v>0.6</v>
      </c>
      <c r="H39" s="151">
        <v>45222</v>
      </c>
      <c r="I39" s="152">
        <v>45225</v>
      </c>
      <c r="J39" s="153">
        <v>3</v>
      </c>
      <c r="K39" s="105"/>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22"/>
      <c r="BD39" s="108"/>
      <c r="BE39" s="122"/>
      <c r="BF39" s="122" t="s">
        <v>176</v>
      </c>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10"/>
      <c r="DS39" s="389"/>
      <c r="DT39" s="386"/>
      <c r="DU39" s="226"/>
    </row>
    <row r="40" spans="1:125" ht="18.75" thickBot="1">
      <c r="A40" s="194">
        <v>20</v>
      </c>
      <c r="B40" s="186"/>
      <c r="C40" s="187"/>
      <c r="D40" s="187"/>
      <c r="E40" s="188"/>
      <c r="F40" s="182" t="s">
        <v>177</v>
      </c>
      <c r="G40" s="154">
        <v>0.5</v>
      </c>
      <c r="H40" s="155">
        <v>45224</v>
      </c>
      <c r="I40" s="156">
        <v>45229</v>
      </c>
      <c r="J40" s="157">
        <v>5</v>
      </c>
      <c r="K40" s="158"/>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60"/>
      <c r="BD40" s="161"/>
      <c r="BE40" s="162"/>
      <c r="BF40" s="162"/>
      <c r="BG40" s="162"/>
      <c r="BH40" s="162"/>
      <c r="BI40" s="162"/>
      <c r="BJ40" s="162" t="s">
        <v>176</v>
      </c>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59"/>
      <c r="CL40" s="159"/>
      <c r="CM40" s="159"/>
      <c r="CN40" s="159"/>
      <c r="CO40" s="159"/>
      <c r="CP40" s="159"/>
      <c r="CQ40" s="159"/>
      <c r="CR40" s="159"/>
      <c r="CS40" s="159"/>
      <c r="CT40" s="159"/>
      <c r="CU40" s="159"/>
      <c r="CV40" s="159"/>
      <c r="CW40" s="159"/>
      <c r="CX40" s="159"/>
      <c r="CY40" s="159"/>
      <c r="CZ40" s="159"/>
      <c r="DA40" s="159"/>
      <c r="DB40" s="159"/>
      <c r="DC40" s="159"/>
      <c r="DD40" s="159"/>
      <c r="DE40" s="159"/>
      <c r="DF40" s="159"/>
      <c r="DG40" s="159"/>
      <c r="DH40" s="159"/>
      <c r="DI40" s="159"/>
      <c r="DJ40" s="159"/>
      <c r="DK40" s="159"/>
      <c r="DL40" s="159"/>
      <c r="DM40" s="159"/>
      <c r="DN40" s="159"/>
      <c r="DO40" s="159"/>
      <c r="DP40" s="159"/>
      <c r="DQ40" s="159"/>
      <c r="DR40" s="163"/>
      <c r="DS40" s="389"/>
      <c r="DT40" s="386"/>
      <c r="DU40" s="226"/>
    </row>
    <row r="41" spans="1:125">
      <c r="A41" s="80"/>
      <c r="B41" s="164"/>
      <c r="C41" s="165"/>
      <c r="D41" s="165"/>
      <c r="E41" s="165"/>
      <c r="F41" s="165"/>
      <c r="G41" s="166"/>
      <c r="H41" s="167"/>
      <c r="I41" s="167"/>
      <c r="J41" s="16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88"/>
      <c r="DE41" s="388"/>
      <c r="DF41" s="388"/>
      <c r="DG41" s="388"/>
      <c r="DH41" s="388"/>
      <c r="DI41" s="388"/>
      <c r="DJ41" s="388"/>
      <c r="DK41" s="388"/>
      <c r="DL41" s="388"/>
      <c r="DM41" s="388"/>
      <c r="DN41" s="388"/>
      <c r="DO41" s="388"/>
      <c r="DP41" s="388"/>
      <c r="DQ41" s="388"/>
      <c r="DR41" s="388"/>
      <c r="DS41" s="386"/>
      <c r="DT41" s="386"/>
      <c r="DU41" s="226"/>
    </row>
    <row r="42" spans="1:125">
      <c r="A42" s="169"/>
      <c r="B42" s="170" t="s">
        <v>180</v>
      </c>
      <c r="C42" s="171"/>
      <c r="D42" s="171"/>
      <c r="E42" s="171"/>
      <c r="F42" s="171"/>
      <c r="G42" s="172"/>
      <c r="H42" s="174"/>
      <c r="I42" s="172"/>
      <c r="J42" s="172"/>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c r="AY42" s="387"/>
      <c r="AZ42" s="387"/>
      <c r="BA42" s="387"/>
      <c r="BB42" s="387"/>
      <c r="BC42" s="387"/>
      <c r="BD42" s="387"/>
      <c r="BE42" s="387"/>
      <c r="BF42" s="387"/>
      <c r="BG42" s="387"/>
      <c r="BH42" s="387"/>
      <c r="BI42" s="386"/>
      <c r="BJ42" s="386"/>
      <c r="BK42" s="386"/>
      <c r="BL42" s="386"/>
      <c r="BM42" s="386"/>
      <c r="BN42" s="386"/>
      <c r="BO42" s="386"/>
      <c r="BP42" s="386"/>
      <c r="BQ42" s="387"/>
      <c r="BR42" s="387"/>
      <c r="BS42" s="387"/>
      <c r="BT42" s="387"/>
      <c r="BU42" s="387"/>
      <c r="BV42" s="387"/>
      <c r="BW42" s="386"/>
      <c r="BX42" s="386"/>
      <c r="BY42" s="386"/>
      <c r="BZ42" s="386"/>
      <c r="CA42" s="386"/>
      <c r="CB42" s="386"/>
      <c r="CC42" s="386"/>
      <c r="CD42" s="386"/>
      <c r="CE42" s="386"/>
      <c r="CF42" s="386"/>
      <c r="CG42" s="386"/>
      <c r="CH42" s="386"/>
      <c r="CI42" s="386"/>
      <c r="CJ42" s="386"/>
      <c r="CK42" s="386"/>
      <c r="CL42" s="386"/>
      <c r="CM42" s="386"/>
      <c r="CN42" s="386"/>
      <c r="CO42" s="386"/>
      <c r="CP42" s="386"/>
      <c r="CQ42" s="386"/>
      <c r="CR42" s="386"/>
      <c r="CS42" s="386"/>
      <c r="CT42" s="386"/>
      <c r="CU42" s="386"/>
      <c r="CV42" s="386"/>
      <c r="CW42" s="386"/>
      <c r="CX42" s="386"/>
      <c r="CY42" s="386"/>
      <c r="CZ42" s="386"/>
      <c r="DA42" s="386"/>
      <c r="DB42" s="386"/>
      <c r="DC42" s="386"/>
      <c r="DD42" s="386"/>
      <c r="DE42" s="386"/>
      <c r="DF42" s="386"/>
      <c r="DG42" s="386"/>
      <c r="DH42" s="386"/>
      <c r="DI42" s="386"/>
      <c r="DJ42" s="386"/>
      <c r="DK42" s="386"/>
      <c r="DL42" s="386"/>
      <c r="DM42" s="386"/>
      <c r="DN42" s="386"/>
      <c r="DO42" s="386"/>
      <c r="DP42" s="386"/>
      <c r="DQ42" s="386"/>
      <c r="DR42" s="386"/>
      <c r="DS42" s="386"/>
      <c r="DT42" s="386"/>
      <c r="DU42" s="226"/>
    </row>
    <row r="43" spans="1:125" ht="15.75" thickBot="1">
      <c r="A43" s="80"/>
      <c r="B43" s="223"/>
      <c r="C43" s="223"/>
      <c r="D43" s="223"/>
      <c r="E43" s="223"/>
      <c r="F43" s="223"/>
      <c r="G43" s="223"/>
      <c r="H43" s="175"/>
      <c r="I43" s="223"/>
      <c r="J43" s="223"/>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c r="BG43" s="496"/>
      <c r="BH43" s="496"/>
      <c r="BI43" s="496"/>
      <c r="BJ43" s="496"/>
      <c r="BK43" s="496"/>
      <c r="BL43" s="496"/>
      <c r="BM43" s="496"/>
      <c r="BN43" s="496"/>
      <c r="BO43" s="496"/>
      <c r="BP43" s="496"/>
      <c r="BQ43" s="496"/>
      <c r="BR43" s="496"/>
      <c r="BS43" s="496"/>
      <c r="BT43" s="496"/>
      <c r="BU43" s="496"/>
      <c r="BV43" s="496"/>
      <c r="BW43" s="496"/>
      <c r="BX43" s="496"/>
      <c r="BY43" s="496"/>
      <c r="BZ43" s="496"/>
      <c r="CA43" s="496"/>
      <c r="CB43" s="496"/>
      <c r="CC43" s="496"/>
      <c r="CD43" s="496"/>
      <c r="CE43" s="496"/>
      <c r="CF43" s="496"/>
      <c r="CG43" s="496"/>
      <c r="CH43" s="496"/>
      <c r="CI43" s="496"/>
      <c r="CJ43" s="496"/>
      <c r="CK43" s="496"/>
      <c r="CL43" s="496"/>
      <c r="CM43" s="496"/>
      <c r="CN43" s="496"/>
      <c r="CO43" s="496"/>
      <c r="CP43" s="496"/>
      <c r="CQ43" s="496"/>
      <c r="CR43" s="496"/>
      <c r="CS43" s="496"/>
      <c r="CT43" s="496"/>
      <c r="CU43" s="496"/>
      <c r="CV43" s="496"/>
      <c r="CW43" s="496"/>
      <c r="CX43" s="496"/>
      <c r="CY43" s="496"/>
      <c r="CZ43" s="496"/>
      <c r="DA43" s="496"/>
      <c r="DB43" s="496"/>
      <c r="DC43" s="496"/>
      <c r="DD43" s="496"/>
      <c r="DE43" s="496"/>
      <c r="DF43" s="496"/>
      <c r="DG43" s="496"/>
      <c r="DH43" s="496"/>
      <c r="DI43" s="496"/>
      <c r="DJ43" s="496"/>
      <c r="DK43" s="496"/>
      <c r="DL43" s="496"/>
      <c r="DM43" s="496"/>
      <c r="DN43" s="496"/>
      <c r="DO43" s="496"/>
      <c r="DP43" s="496"/>
      <c r="DQ43" s="496"/>
      <c r="DR43" s="496"/>
      <c r="DS43" s="496"/>
      <c r="DT43" s="496"/>
      <c r="DU43" s="223"/>
    </row>
    <row r="44" spans="1:125" ht="15.75" thickBot="1">
      <c r="A44" s="80"/>
      <c r="B44" s="176" t="s">
        <v>165</v>
      </c>
      <c r="C44" s="177"/>
      <c r="D44" s="177"/>
      <c r="E44" s="177"/>
      <c r="F44" s="177"/>
      <c r="G44" s="223"/>
      <c r="H44" s="175"/>
      <c r="I44" s="178"/>
      <c r="J44" s="178"/>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c r="BG44" s="496"/>
      <c r="BH44" s="496"/>
      <c r="BI44" s="496"/>
      <c r="BJ44" s="496"/>
      <c r="BK44" s="496"/>
      <c r="BL44" s="496"/>
      <c r="BM44" s="496"/>
      <c r="BN44" s="496"/>
      <c r="BO44" s="496"/>
      <c r="BP44" s="496"/>
      <c r="BQ44" s="496"/>
      <c r="BR44" s="496"/>
      <c r="BS44" s="496"/>
      <c r="BT44" s="496"/>
      <c r="BU44" s="496"/>
      <c r="BV44" s="496"/>
      <c r="BW44" s="496"/>
      <c r="BX44" s="496"/>
      <c r="BY44" s="496"/>
      <c r="BZ44" s="496"/>
      <c r="CA44" s="496"/>
      <c r="CB44" s="496"/>
      <c r="CC44" s="496"/>
      <c r="CD44" s="496"/>
      <c r="CE44" s="496"/>
      <c r="CF44" s="496"/>
      <c r="CG44" s="496"/>
      <c r="CH44" s="496"/>
      <c r="CI44" s="496"/>
      <c r="CJ44" s="496"/>
      <c r="CK44" s="496"/>
      <c r="CL44" s="496"/>
      <c r="CM44" s="496"/>
      <c r="CN44" s="496"/>
      <c r="CO44" s="496"/>
      <c r="CP44" s="496"/>
      <c r="CQ44" s="496"/>
      <c r="CR44" s="496"/>
      <c r="CS44" s="496"/>
      <c r="CT44" s="496"/>
      <c r="CU44" s="496"/>
      <c r="CV44" s="496"/>
      <c r="CW44" s="496"/>
      <c r="CX44" s="496"/>
      <c r="CY44" s="496"/>
      <c r="CZ44" s="496"/>
      <c r="DA44" s="496"/>
      <c r="DB44" s="496"/>
      <c r="DC44" s="496"/>
      <c r="DD44" s="496"/>
      <c r="DE44" s="496"/>
      <c r="DF44" s="496"/>
      <c r="DG44" s="496"/>
      <c r="DH44" s="496"/>
      <c r="DI44" s="496"/>
      <c r="DJ44" s="496"/>
      <c r="DK44" s="496"/>
      <c r="DL44" s="496"/>
      <c r="DM44" s="496"/>
      <c r="DN44" s="496"/>
      <c r="DO44" s="496"/>
      <c r="DP44" s="496"/>
      <c r="DQ44" s="496"/>
      <c r="DR44" s="496"/>
      <c r="DS44" s="496"/>
      <c r="DT44" s="496"/>
      <c r="DU44" s="223"/>
    </row>
    <row r="45" spans="1:125">
      <c r="A45" s="80"/>
      <c r="B45" s="179" t="s">
        <v>175</v>
      </c>
      <c r="C45" s="173"/>
      <c r="D45" s="173"/>
      <c r="E45" s="173"/>
      <c r="F45" s="173"/>
      <c r="G45" s="223"/>
      <c r="H45" s="175"/>
      <c r="I45" s="223"/>
      <c r="J45" s="223"/>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496"/>
      <c r="BE45" s="496"/>
      <c r="BF45" s="496"/>
      <c r="BG45" s="496"/>
      <c r="BH45" s="496"/>
      <c r="BI45" s="496"/>
      <c r="BJ45" s="496"/>
      <c r="BK45" s="496"/>
      <c r="BL45" s="496"/>
      <c r="BM45" s="496"/>
      <c r="BN45" s="496"/>
      <c r="BO45" s="496"/>
      <c r="BP45" s="496"/>
      <c r="BQ45" s="496"/>
      <c r="BR45" s="496"/>
      <c r="BS45" s="496"/>
      <c r="BT45" s="496"/>
      <c r="BU45" s="496"/>
      <c r="BV45" s="496"/>
      <c r="BW45" s="496"/>
      <c r="BX45" s="496"/>
      <c r="BY45" s="496"/>
      <c r="BZ45" s="496"/>
      <c r="CA45" s="496"/>
      <c r="CB45" s="496"/>
      <c r="CC45" s="496"/>
      <c r="CD45" s="496"/>
      <c r="CE45" s="496"/>
      <c r="CF45" s="496"/>
      <c r="CG45" s="496"/>
      <c r="CH45" s="496"/>
      <c r="CI45" s="496"/>
      <c r="CJ45" s="496"/>
      <c r="CK45" s="496"/>
      <c r="CL45" s="496"/>
      <c r="CM45" s="496"/>
      <c r="CN45" s="496"/>
      <c r="CO45" s="496"/>
      <c r="CP45" s="496"/>
      <c r="CQ45" s="496"/>
      <c r="CR45" s="496"/>
      <c r="CS45" s="496"/>
      <c r="CT45" s="496"/>
      <c r="CU45" s="496"/>
      <c r="CV45" s="496"/>
      <c r="CW45" s="496"/>
      <c r="CX45" s="496"/>
      <c r="CY45" s="496"/>
      <c r="CZ45" s="496"/>
      <c r="DA45" s="496"/>
      <c r="DB45" s="496"/>
      <c r="DC45" s="496"/>
      <c r="DD45" s="496"/>
      <c r="DE45" s="496"/>
      <c r="DF45" s="496"/>
      <c r="DG45" s="496"/>
      <c r="DH45" s="496"/>
      <c r="DI45" s="496"/>
      <c r="DJ45" s="496"/>
      <c r="DK45" s="496"/>
      <c r="DL45" s="496"/>
      <c r="DM45" s="496"/>
      <c r="DN45" s="496"/>
      <c r="DO45" s="496"/>
      <c r="DP45" s="496"/>
      <c r="DQ45" s="496"/>
      <c r="DR45" s="496"/>
      <c r="DS45" s="496"/>
      <c r="DT45" s="496"/>
      <c r="DU45" s="223"/>
    </row>
    <row r="46" spans="1:125">
      <c r="A46" s="80"/>
      <c r="B46" s="180" t="s">
        <v>178</v>
      </c>
      <c r="C46" s="223"/>
      <c r="D46" s="223"/>
      <c r="E46" s="223"/>
      <c r="F46" s="223"/>
      <c r="G46" s="223"/>
      <c r="H46" s="175"/>
      <c r="I46" s="223"/>
      <c r="J46" s="223"/>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96"/>
      <c r="BM46" s="496"/>
      <c r="BN46" s="496"/>
      <c r="BO46" s="496"/>
      <c r="BP46" s="496"/>
      <c r="BQ46" s="496"/>
      <c r="BR46" s="496"/>
      <c r="BS46" s="496"/>
      <c r="BT46" s="496"/>
      <c r="BU46" s="496"/>
      <c r="BV46" s="496"/>
      <c r="BW46" s="496"/>
      <c r="BX46" s="496"/>
      <c r="BY46" s="496"/>
      <c r="BZ46" s="496"/>
      <c r="CA46" s="496"/>
      <c r="CB46" s="496"/>
      <c r="CC46" s="496"/>
      <c r="CD46" s="496"/>
      <c r="CE46" s="496"/>
      <c r="CF46" s="496"/>
      <c r="CG46" s="496"/>
      <c r="CH46" s="496"/>
      <c r="CI46" s="496"/>
      <c r="CJ46" s="496"/>
      <c r="CK46" s="496"/>
      <c r="CL46" s="496"/>
      <c r="CM46" s="496"/>
      <c r="CN46" s="496"/>
      <c r="CO46" s="496"/>
      <c r="CP46" s="496"/>
      <c r="CQ46" s="496"/>
      <c r="CR46" s="496"/>
      <c r="CS46" s="496"/>
      <c r="CT46" s="496"/>
      <c r="CU46" s="496"/>
      <c r="CV46" s="496"/>
      <c r="CW46" s="496"/>
      <c r="CX46" s="496"/>
      <c r="CY46" s="496"/>
      <c r="CZ46" s="496"/>
      <c r="DA46" s="496"/>
      <c r="DB46" s="496"/>
      <c r="DC46" s="496"/>
      <c r="DD46" s="496"/>
      <c r="DE46" s="496"/>
      <c r="DF46" s="496"/>
      <c r="DG46" s="496"/>
      <c r="DH46" s="496"/>
      <c r="DI46" s="496"/>
      <c r="DJ46" s="496"/>
      <c r="DK46" s="496"/>
      <c r="DL46" s="496"/>
      <c r="DM46" s="496"/>
      <c r="DN46" s="496"/>
      <c r="DO46" s="496"/>
      <c r="DP46" s="496"/>
      <c r="DQ46" s="496"/>
      <c r="DR46" s="496"/>
      <c r="DS46" s="496"/>
      <c r="DT46" s="496"/>
      <c r="DU46" s="223"/>
    </row>
    <row r="47" spans="1:125">
      <c r="A47" s="80"/>
      <c r="B47" s="180" t="s">
        <v>177</v>
      </c>
      <c r="C47" s="223"/>
      <c r="D47" s="223"/>
      <c r="E47" s="223"/>
      <c r="F47" s="223"/>
      <c r="G47" s="223"/>
      <c r="H47" s="175"/>
      <c r="I47" s="223"/>
      <c r="J47" s="223"/>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6"/>
      <c r="CT47" s="496"/>
      <c r="CU47" s="496"/>
      <c r="CV47" s="496"/>
      <c r="CW47" s="496"/>
      <c r="CX47" s="496"/>
      <c r="CY47" s="496"/>
      <c r="CZ47" s="496"/>
      <c r="DA47" s="496"/>
      <c r="DB47" s="496"/>
      <c r="DC47" s="496"/>
      <c r="DD47" s="496"/>
      <c r="DE47" s="496"/>
      <c r="DF47" s="496"/>
      <c r="DG47" s="496"/>
      <c r="DH47" s="496"/>
      <c r="DI47" s="496"/>
      <c r="DJ47" s="496"/>
      <c r="DK47" s="496"/>
      <c r="DL47" s="496"/>
      <c r="DM47" s="496"/>
      <c r="DN47" s="496"/>
      <c r="DO47" s="496"/>
      <c r="DP47" s="496"/>
      <c r="DQ47" s="496"/>
      <c r="DR47" s="496"/>
      <c r="DS47" s="496"/>
      <c r="DT47" s="496"/>
      <c r="DU47" s="223"/>
    </row>
    <row r="48" spans="1:125">
      <c r="A48" s="80"/>
      <c r="B48" s="180" t="s">
        <v>181</v>
      </c>
      <c r="C48" s="223"/>
      <c r="D48" s="223"/>
      <c r="E48" s="223"/>
      <c r="F48" s="223"/>
      <c r="G48" s="223"/>
      <c r="H48" s="175"/>
      <c r="I48" s="223"/>
      <c r="J48" s="223"/>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6"/>
      <c r="BN48" s="496"/>
      <c r="BO48" s="496"/>
      <c r="BP48" s="496"/>
      <c r="BQ48" s="496"/>
      <c r="BR48" s="496"/>
      <c r="BS48" s="496"/>
      <c r="BT48" s="496"/>
      <c r="BU48" s="496"/>
      <c r="BV48" s="496"/>
      <c r="BW48" s="496"/>
      <c r="BX48" s="496"/>
      <c r="BY48" s="496"/>
      <c r="BZ48" s="496"/>
      <c r="CA48" s="496"/>
      <c r="CB48" s="496"/>
      <c r="CC48" s="496"/>
      <c r="CD48" s="496"/>
      <c r="CE48" s="496"/>
      <c r="CF48" s="496"/>
      <c r="CG48" s="496"/>
      <c r="CH48" s="496"/>
      <c r="CI48" s="496"/>
      <c r="CJ48" s="496"/>
      <c r="CK48" s="496"/>
      <c r="CL48" s="496"/>
      <c r="CM48" s="496"/>
      <c r="CN48" s="496"/>
      <c r="CO48" s="496"/>
      <c r="CP48" s="496"/>
      <c r="CQ48" s="496"/>
      <c r="CR48" s="496"/>
      <c r="CS48" s="496"/>
      <c r="CT48" s="496"/>
      <c r="CU48" s="496"/>
      <c r="CV48" s="496"/>
      <c r="CW48" s="496"/>
      <c r="CX48" s="496"/>
      <c r="CY48" s="496"/>
      <c r="CZ48" s="496"/>
      <c r="DA48" s="496"/>
      <c r="DB48" s="496"/>
      <c r="DC48" s="496"/>
      <c r="DD48" s="496"/>
      <c r="DE48" s="496"/>
      <c r="DF48" s="496"/>
      <c r="DG48" s="496"/>
      <c r="DH48" s="496"/>
      <c r="DI48" s="496"/>
      <c r="DJ48" s="496"/>
      <c r="DK48" s="496"/>
      <c r="DL48" s="496"/>
      <c r="DM48" s="496"/>
      <c r="DN48" s="496"/>
      <c r="DO48" s="496"/>
      <c r="DP48" s="496"/>
      <c r="DQ48" s="496"/>
      <c r="DR48" s="496"/>
      <c r="DS48" s="496"/>
      <c r="DT48" s="496"/>
      <c r="DU48" s="223"/>
    </row>
    <row r="49" spans="1:125">
      <c r="A49" s="80"/>
      <c r="B49" s="223"/>
      <c r="C49" s="223"/>
      <c r="D49" s="223"/>
      <c r="E49" s="223"/>
      <c r="F49" s="223"/>
      <c r="G49" s="223"/>
      <c r="H49" s="175"/>
      <c r="I49" s="223"/>
      <c r="J49" s="223"/>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496"/>
      <c r="CP49" s="496"/>
      <c r="CQ49" s="496"/>
      <c r="CR49" s="496"/>
      <c r="CS49" s="496"/>
      <c r="CT49" s="496"/>
      <c r="CU49" s="496"/>
      <c r="CV49" s="496"/>
      <c r="CW49" s="496"/>
      <c r="CX49" s="496"/>
      <c r="CY49" s="496"/>
      <c r="CZ49" s="496"/>
      <c r="DA49" s="496"/>
      <c r="DB49" s="496"/>
      <c r="DC49" s="496"/>
      <c r="DD49" s="496"/>
      <c r="DE49" s="496"/>
      <c r="DF49" s="496"/>
      <c r="DG49" s="496"/>
      <c r="DH49" s="496"/>
      <c r="DI49" s="496"/>
      <c r="DJ49" s="496"/>
      <c r="DK49" s="496"/>
      <c r="DL49" s="496"/>
      <c r="DM49" s="496"/>
      <c r="DN49" s="496"/>
      <c r="DO49" s="496"/>
      <c r="DP49" s="496"/>
      <c r="DQ49" s="496"/>
      <c r="DR49" s="496"/>
      <c r="DS49" s="496"/>
      <c r="DT49" s="496"/>
      <c r="DU49" s="223"/>
    </row>
    <row r="50" spans="1:125">
      <c r="A50" s="80"/>
      <c r="B50" s="223"/>
      <c r="C50" s="223"/>
      <c r="D50" s="223"/>
      <c r="E50" s="223"/>
      <c r="F50" s="223"/>
      <c r="G50" s="223"/>
      <c r="H50" s="175"/>
      <c r="I50" s="223"/>
      <c r="J50" s="223"/>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c r="BG50" s="496"/>
      <c r="BH50" s="496"/>
      <c r="BI50" s="496"/>
      <c r="BJ50" s="496"/>
      <c r="BK50" s="496"/>
      <c r="BL50" s="496"/>
      <c r="BM50" s="496"/>
      <c r="BN50" s="496"/>
      <c r="BO50" s="496"/>
      <c r="BP50" s="496"/>
      <c r="BQ50" s="496"/>
      <c r="BR50" s="496"/>
      <c r="BS50" s="496"/>
      <c r="BT50" s="496"/>
      <c r="BU50" s="496"/>
      <c r="BV50" s="496"/>
      <c r="BW50" s="496"/>
      <c r="BX50" s="496"/>
      <c r="BY50" s="496"/>
      <c r="BZ50" s="496"/>
      <c r="CA50" s="496"/>
      <c r="CB50" s="496"/>
      <c r="CC50" s="496"/>
      <c r="CD50" s="496"/>
      <c r="CE50" s="496"/>
      <c r="CF50" s="496"/>
      <c r="CG50" s="496"/>
      <c r="CH50" s="496"/>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c r="DJ50" s="496"/>
      <c r="DK50" s="496"/>
      <c r="DL50" s="496"/>
      <c r="DM50" s="496"/>
      <c r="DN50" s="496"/>
      <c r="DO50" s="496"/>
      <c r="DP50" s="496"/>
      <c r="DQ50" s="496"/>
      <c r="DR50" s="496"/>
      <c r="DS50" s="496"/>
      <c r="DT50" s="496"/>
      <c r="DU50" s="223"/>
    </row>
    <row r="51" spans="1:125" ht="15.75" thickBot="1">
      <c r="A51" s="80"/>
      <c r="B51" s="223" t="s">
        <v>182</v>
      </c>
      <c r="C51" s="223"/>
      <c r="D51" s="223"/>
      <c r="E51" s="223"/>
      <c r="F51" s="223"/>
      <c r="G51" s="223"/>
      <c r="H51" s="175"/>
      <c r="I51" s="223"/>
      <c r="J51" s="223"/>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6"/>
      <c r="BA51" s="496"/>
      <c r="BB51" s="496"/>
      <c r="BC51" s="496"/>
      <c r="BD51" s="496"/>
      <c r="BE51" s="496"/>
      <c r="BF51" s="496"/>
      <c r="BG51" s="496"/>
      <c r="BH51" s="496"/>
      <c r="BI51" s="496"/>
      <c r="BJ51" s="496"/>
      <c r="BK51" s="496"/>
      <c r="BL51" s="496"/>
      <c r="BM51" s="496"/>
      <c r="BN51" s="496"/>
      <c r="BO51" s="496"/>
      <c r="BP51" s="496"/>
      <c r="BQ51" s="496"/>
      <c r="BR51" s="496"/>
      <c r="BS51" s="496"/>
      <c r="BT51" s="496"/>
      <c r="BU51" s="496"/>
      <c r="BV51" s="496"/>
      <c r="BW51" s="496"/>
      <c r="BX51" s="496"/>
      <c r="BY51" s="496"/>
      <c r="BZ51" s="496"/>
      <c r="CA51" s="496"/>
      <c r="CB51" s="496"/>
      <c r="CC51" s="496"/>
      <c r="CD51" s="496"/>
      <c r="CE51" s="496"/>
      <c r="CF51" s="496"/>
      <c r="CG51" s="496"/>
      <c r="CH51" s="496"/>
      <c r="CI51" s="496"/>
      <c r="CJ51" s="496"/>
      <c r="CK51" s="496"/>
      <c r="CL51" s="496"/>
      <c r="CM51" s="496"/>
      <c r="CN51" s="496"/>
      <c r="CO51" s="496"/>
      <c r="CP51" s="496"/>
      <c r="CQ51" s="496"/>
      <c r="CR51" s="496"/>
      <c r="CS51" s="496"/>
      <c r="CT51" s="496"/>
      <c r="CU51" s="496"/>
      <c r="CV51" s="496"/>
      <c r="CW51" s="496"/>
      <c r="CX51" s="496"/>
      <c r="CY51" s="496"/>
      <c r="CZ51" s="496"/>
      <c r="DA51" s="496"/>
      <c r="DB51" s="496"/>
      <c r="DC51" s="496"/>
      <c r="DD51" s="496"/>
      <c r="DE51" s="496"/>
      <c r="DF51" s="496"/>
      <c r="DG51" s="496"/>
      <c r="DH51" s="496"/>
      <c r="DI51" s="496"/>
      <c r="DJ51" s="496"/>
      <c r="DK51" s="496"/>
      <c r="DL51" s="496"/>
      <c r="DM51" s="496"/>
      <c r="DN51" s="496"/>
      <c r="DO51" s="496"/>
      <c r="DP51" s="496"/>
      <c r="DQ51" s="496"/>
      <c r="DR51" s="496"/>
      <c r="DS51" s="496"/>
      <c r="DT51" s="496"/>
      <c r="DU51" s="223"/>
    </row>
    <row r="52" spans="1:125">
      <c r="A52" s="80"/>
      <c r="B52" s="382" t="s">
        <v>183</v>
      </c>
      <c r="C52" s="383"/>
      <c r="D52" s="383"/>
      <c r="E52" s="383"/>
      <c r="F52" s="383"/>
      <c r="G52" s="383"/>
      <c r="H52" s="383"/>
      <c r="I52" s="383"/>
      <c r="J52" s="223"/>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6"/>
      <c r="BD52" s="496"/>
      <c r="BE52" s="496"/>
      <c r="BF52" s="496"/>
      <c r="BG52" s="496"/>
      <c r="BH52" s="496"/>
      <c r="BI52" s="496"/>
      <c r="BJ52" s="496"/>
      <c r="BK52" s="496"/>
      <c r="BL52" s="496"/>
      <c r="BM52" s="496"/>
      <c r="BN52" s="496"/>
      <c r="BO52" s="496"/>
      <c r="BP52" s="496"/>
      <c r="BQ52" s="496"/>
      <c r="BR52" s="496"/>
      <c r="BS52" s="496"/>
      <c r="BT52" s="496"/>
      <c r="BU52" s="496"/>
      <c r="BV52" s="496"/>
      <c r="BW52" s="496"/>
      <c r="BX52" s="496"/>
      <c r="BY52" s="496"/>
      <c r="BZ52" s="496"/>
      <c r="CA52" s="496"/>
      <c r="CB52" s="496"/>
      <c r="CC52" s="496"/>
      <c r="CD52" s="496"/>
      <c r="CE52" s="496"/>
      <c r="CF52" s="496"/>
      <c r="CG52" s="496"/>
      <c r="CH52" s="496"/>
      <c r="CI52" s="496"/>
      <c r="CJ52" s="496"/>
      <c r="CK52" s="496"/>
      <c r="CL52" s="496"/>
      <c r="CM52" s="496"/>
      <c r="CN52" s="496"/>
      <c r="CO52" s="496"/>
      <c r="CP52" s="496"/>
      <c r="CQ52" s="496"/>
      <c r="CR52" s="496"/>
      <c r="CS52" s="496"/>
      <c r="CT52" s="496"/>
      <c r="CU52" s="496"/>
      <c r="CV52" s="496"/>
      <c r="CW52" s="496"/>
      <c r="CX52" s="496"/>
      <c r="CY52" s="496"/>
      <c r="CZ52" s="496"/>
      <c r="DA52" s="496"/>
      <c r="DB52" s="496"/>
      <c r="DC52" s="496"/>
      <c r="DD52" s="496"/>
      <c r="DE52" s="496"/>
      <c r="DF52" s="496"/>
      <c r="DG52" s="496"/>
      <c r="DH52" s="496"/>
      <c r="DI52" s="496"/>
      <c r="DJ52" s="496"/>
      <c r="DK52" s="496"/>
      <c r="DL52" s="496"/>
      <c r="DM52" s="496"/>
      <c r="DN52" s="496"/>
      <c r="DO52" s="496"/>
      <c r="DP52" s="496"/>
      <c r="DQ52" s="496"/>
      <c r="DR52" s="496"/>
      <c r="DS52" s="496"/>
      <c r="DT52" s="496"/>
      <c r="DU52" s="223"/>
    </row>
    <row r="53" spans="1:125">
      <c r="A53" s="80"/>
      <c r="B53" s="384"/>
      <c r="C53" s="385"/>
      <c r="D53" s="385"/>
      <c r="E53" s="385"/>
      <c r="F53" s="385"/>
      <c r="G53" s="385"/>
      <c r="H53" s="385"/>
      <c r="I53" s="385"/>
      <c r="J53" s="223"/>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6"/>
      <c r="BR53" s="496"/>
      <c r="BS53" s="496"/>
      <c r="BT53" s="496"/>
      <c r="BU53" s="496"/>
      <c r="BV53" s="496"/>
      <c r="BW53" s="496"/>
      <c r="BX53" s="496"/>
      <c r="BY53" s="496"/>
      <c r="BZ53" s="496"/>
      <c r="CA53" s="496"/>
      <c r="CB53" s="496"/>
      <c r="CC53" s="496"/>
      <c r="CD53" s="496"/>
      <c r="CE53" s="496"/>
      <c r="CF53" s="496"/>
      <c r="CG53" s="496"/>
      <c r="CH53" s="496"/>
      <c r="CI53" s="496"/>
      <c r="CJ53" s="496"/>
      <c r="CK53" s="496"/>
      <c r="CL53" s="496"/>
      <c r="CM53" s="496"/>
      <c r="CN53" s="496"/>
      <c r="CO53" s="496"/>
      <c r="CP53" s="496"/>
      <c r="CQ53" s="496"/>
      <c r="CR53" s="496"/>
      <c r="CS53" s="496"/>
      <c r="CT53" s="496"/>
      <c r="CU53" s="496"/>
      <c r="CV53" s="496"/>
      <c r="CW53" s="496"/>
      <c r="CX53" s="496"/>
      <c r="CY53" s="496"/>
      <c r="CZ53" s="496"/>
      <c r="DA53" s="496"/>
      <c r="DB53" s="496"/>
      <c r="DC53" s="496"/>
      <c r="DD53" s="496"/>
      <c r="DE53" s="496"/>
      <c r="DF53" s="496"/>
      <c r="DG53" s="496"/>
      <c r="DH53" s="496"/>
      <c r="DI53" s="496"/>
      <c r="DJ53" s="496"/>
      <c r="DK53" s="496"/>
      <c r="DL53" s="496"/>
      <c r="DM53" s="496"/>
      <c r="DN53" s="496"/>
      <c r="DO53" s="496"/>
      <c r="DP53" s="496"/>
      <c r="DQ53" s="496"/>
      <c r="DR53" s="496"/>
      <c r="DS53" s="496"/>
      <c r="DT53" s="496"/>
      <c r="DU53" s="223"/>
    </row>
    <row r="54" spans="1:125">
      <c r="A54" s="80"/>
      <c r="B54" s="384"/>
      <c r="C54" s="385"/>
      <c r="D54" s="385"/>
      <c r="E54" s="385"/>
      <c r="F54" s="385"/>
      <c r="G54" s="385"/>
      <c r="H54" s="385"/>
      <c r="I54" s="385"/>
      <c r="J54" s="223"/>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6"/>
      <c r="BE54" s="496"/>
      <c r="BF54" s="496"/>
      <c r="BG54" s="496"/>
      <c r="BH54" s="496"/>
      <c r="BI54" s="496"/>
      <c r="BJ54" s="496"/>
      <c r="BK54" s="496"/>
      <c r="BL54" s="496"/>
      <c r="BM54" s="496"/>
      <c r="BN54" s="496"/>
      <c r="BO54" s="496"/>
      <c r="BP54" s="496"/>
      <c r="BQ54" s="496"/>
      <c r="BR54" s="496"/>
      <c r="BS54" s="496"/>
      <c r="BT54" s="496"/>
      <c r="BU54" s="496"/>
      <c r="BV54" s="496"/>
      <c r="BW54" s="496"/>
      <c r="BX54" s="496"/>
      <c r="BY54" s="496"/>
      <c r="BZ54" s="496"/>
      <c r="CA54" s="496"/>
      <c r="CB54" s="496"/>
      <c r="CC54" s="496"/>
      <c r="CD54" s="496"/>
      <c r="CE54" s="496"/>
      <c r="CF54" s="496"/>
      <c r="CG54" s="496"/>
      <c r="CH54" s="496"/>
      <c r="CI54" s="496"/>
      <c r="CJ54" s="496"/>
      <c r="CK54" s="496"/>
      <c r="CL54" s="496"/>
      <c r="CM54" s="496"/>
      <c r="CN54" s="496"/>
      <c r="CO54" s="496"/>
      <c r="CP54" s="496"/>
      <c r="CQ54" s="496"/>
      <c r="CR54" s="496"/>
      <c r="CS54" s="496"/>
      <c r="CT54" s="496"/>
      <c r="CU54" s="496"/>
      <c r="CV54" s="496"/>
      <c r="CW54" s="496"/>
      <c r="CX54" s="496"/>
      <c r="CY54" s="496"/>
      <c r="CZ54" s="496"/>
      <c r="DA54" s="496"/>
      <c r="DB54" s="496"/>
      <c r="DC54" s="496"/>
      <c r="DD54" s="496"/>
      <c r="DE54" s="496"/>
      <c r="DF54" s="496"/>
      <c r="DG54" s="496"/>
      <c r="DH54" s="496"/>
      <c r="DI54" s="496"/>
      <c r="DJ54" s="496"/>
      <c r="DK54" s="496"/>
      <c r="DL54" s="496"/>
      <c r="DM54" s="496"/>
      <c r="DN54" s="496"/>
      <c r="DO54" s="496"/>
      <c r="DP54" s="496"/>
      <c r="DQ54" s="496"/>
      <c r="DR54" s="496"/>
      <c r="DS54" s="496"/>
      <c r="DT54" s="496"/>
      <c r="DU54" s="223"/>
    </row>
    <row r="55" spans="1:125">
      <c r="A55" s="80"/>
      <c r="B55" s="384"/>
      <c r="C55" s="385"/>
      <c r="D55" s="385"/>
      <c r="E55" s="385"/>
      <c r="F55" s="385"/>
      <c r="G55" s="385"/>
      <c r="H55" s="385"/>
      <c r="I55" s="385"/>
      <c r="J55" s="223"/>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6"/>
      <c r="BB55" s="496"/>
      <c r="BC55" s="496"/>
      <c r="BD55" s="496"/>
      <c r="BE55" s="496"/>
      <c r="BF55" s="496"/>
      <c r="BG55" s="496"/>
      <c r="BH55" s="496"/>
      <c r="BI55" s="496"/>
      <c r="BJ55" s="496"/>
      <c r="BK55" s="496"/>
      <c r="BL55" s="496"/>
      <c r="BM55" s="496"/>
      <c r="BN55" s="496"/>
      <c r="BO55" s="496"/>
      <c r="BP55" s="496"/>
      <c r="BQ55" s="496"/>
      <c r="BR55" s="496"/>
      <c r="BS55" s="496"/>
      <c r="BT55" s="496"/>
      <c r="BU55" s="496"/>
      <c r="BV55" s="496"/>
      <c r="BW55" s="496"/>
      <c r="BX55" s="496"/>
      <c r="BY55" s="496"/>
      <c r="BZ55" s="496"/>
      <c r="CA55" s="496"/>
      <c r="CB55" s="496"/>
      <c r="CC55" s="496"/>
      <c r="CD55" s="496"/>
      <c r="CE55" s="496"/>
      <c r="CF55" s="496"/>
      <c r="CG55" s="496"/>
      <c r="CH55" s="496"/>
      <c r="CI55" s="496"/>
      <c r="CJ55" s="496"/>
      <c r="CK55" s="496"/>
      <c r="CL55" s="496"/>
      <c r="CM55" s="496"/>
      <c r="CN55" s="496"/>
      <c r="CO55" s="496"/>
      <c r="CP55" s="496"/>
      <c r="CQ55" s="496"/>
      <c r="CR55" s="496"/>
      <c r="CS55" s="496"/>
      <c r="CT55" s="496"/>
      <c r="CU55" s="496"/>
      <c r="CV55" s="496"/>
      <c r="CW55" s="496"/>
      <c r="CX55" s="496"/>
      <c r="CY55" s="496"/>
      <c r="CZ55" s="496"/>
      <c r="DA55" s="496"/>
      <c r="DB55" s="496"/>
      <c r="DC55" s="496"/>
      <c r="DD55" s="496"/>
      <c r="DE55" s="496"/>
      <c r="DF55" s="496"/>
      <c r="DG55" s="496"/>
      <c r="DH55" s="496"/>
      <c r="DI55" s="496"/>
      <c r="DJ55" s="496"/>
      <c r="DK55" s="496"/>
      <c r="DL55" s="496"/>
      <c r="DM55" s="496"/>
      <c r="DN55" s="496"/>
      <c r="DO55" s="496"/>
      <c r="DP55" s="496"/>
      <c r="DQ55" s="496"/>
      <c r="DR55" s="496"/>
      <c r="DS55" s="496"/>
      <c r="DT55" s="496"/>
      <c r="DU55" s="223"/>
    </row>
    <row r="56" spans="1:125">
      <c r="A56" s="80"/>
      <c r="B56" s="384"/>
      <c r="C56" s="385"/>
      <c r="D56" s="385"/>
      <c r="E56" s="385"/>
      <c r="F56" s="385"/>
      <c r="G56" s="385"/>
      <c r="H56" s="385"/>
      <c r="I56" s="385"/>
      <c r="J56" s="223"/>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6"/>
      <c r="BS56" s="496"/>
      <c r="BT56" s="496"/>
      <c r="BU56" s="496"/>
      <c r="BV56" s="496"/>
      <c r="BW56" s="496"/>
      <c r="BX56" s="496"/>
      <c r="BY56" s="496"/>
      <c r="BZ56" s="496"/>
      <c r="CA56" s="496"/>
      <c r="CB56" s="496"/>
      <c r="CC56" s="496"/>
      <c r="CD56" s="496"/>
      <c r="CE56" s="496"/>
      <c r="CF56" s="496"/>
      <c r="CG56" s="496"/>
      <c r="CH56" s="496"/>
      <c r="CI56" s="496"/>
      <c r="CJ56" s="496"/>
      <c r="CK56" s="496"/>
      <c r="CL56" s="496"/>
      <c r="CM56" s="496"/>
      <c r="CN56" s="496"/>
      <c r="CO56" s="496"/>
      <c r="CP56" s="496"/>
      <c r="CQ56" s="496"/>
      <c r="CR56" s="496"/>
      <c r="CS56" s="496"/>
      <c r="CT56" s="496"/>
      <c r="CU56" s="496"/>
      <c r="CV56" s="496"/>
      <c r="CW56" s="496"/>
      <c r="CX56" s="496"/>
      <c r="CY56" s="496"/>
      <c r="CZ56" s="496"/>
      <c r="DA56" s="496"/>
      <c r="DB56" s="496"/>
      <c r="DC56" s="496"/>
      <c r="DD56" s="496"/>
      <c r="DE56" s="496"/>
      <c r="DF56" s="496"/>
      <c r="DG56" s="496"/>
      <c r="DH56" s="496"/>
      <c r="DI56" s="496"/>
      <c r="DJ56" s="496"/>
      <c r="DK56" s="496"/>
      <c r="DL56" s="496"/>
      <c r="DM56" s="496"/>
      <c r="DN56" s="496"/>
      <c r="DO56" s="496"/>
      <c r="DP56" s="496"/>
      <c r="DQ56" s="496"/>
      <c r="DR56" s="496"/>
      <c r="DS56" s="496"/>
      <c r="DT56" s="496"/>
      <c r="DU56" s="223"/>
    </row>
    <row r="57" spans="1:125">
      <c r="A57" s="80"/>
      <c r="B57" s="384"/>
      <c r="C57" s="385"/>
      <c r="D57" s="385"/>
      <c r="E57" s="385"/>
      <c r="F57" s="385"/>
      <c r="G57" s="385"/>
      <c r="H57" s="385"/>
      <c r="I57" s="385"/>
      <c r="J57" s="223"/>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496"/>
      <c r="BM57" s="496"/>
      <c r="BN57" s="496"/>
      <c r="BO57" s="496"/>
      <c r="BP57" s="496"/>
      <c r="BQ57" s="496"/>
      <c r="BR57" s="496"/>
      <c r="BS57" s="496"/>
      <c r="BT57" s="496"/>
      <c r="BU57" s="496"/>
      <c r="BV57" s="496"/>
      <c r="BW57" s="496"/>
      <c r="BX57" s="496"/>
      <c r="BY57" s="496"/>
      <c r="BZ57" s="496"/>
      <c r="CA57" s="496"/>
      <c r="CB57" s="496"/>
      <c r="CC57" s="496"/>
      <c r="CD57" s="496"/>
      <c r="CE57" s="496"/>
      <c r="CF57" s="496"/>
      <c r="CG57" s="496"/>
      <c r="CH57" s="496"/>
      <c r="CI57" s="496"/>
      <c r="CJ57" s="496"/>
      <c r="CK57" s="496"/>
      <c r="CL57" s="496"/>
      <c r="CM57" s="496"/>
      <c r="CN57" s="496"/>
      <c r="CO57" s="496"/>
      <c r="CP57" s="496"/>
      <c r="CQ57" s="496"/>
      <c r="CR57" s="496"/>
      <c r="CS57" s="496"/>
      <c r="CT57" s="496"/>
      <c r="CU57" s="496"/>
      <c r="CV57" s="496"/>
      <c r="CW57" s="496"/>
      <c r="CX57" s="496"/>
      <c r="CY57" s="496"/>
      <c r="CZ57" s="496"/>
      <c r="DA57" s="496"/>
      <c r="DB57" s="496"/>
      <c r="DC57" s="496"/>
      <c r="DD57" s="496"/>
      <c r="DE57" s="496"/>
      <c r="DF57" s="496"/>
      <c r="DG57" s="496"/>
      <c r="DH57" s="496"/>
      <c r="DI57" s="496"/>
      <c r="DJ57" s="496"/>
      <c r="DK57" s="496"/>
      <c r="DL57" s="496"/>
      <c r="DM57" s="496"/>
      <c r="DN57" s="496"/>
      <c r="DO57" s="496"/>
      <c r="DP57" s="496"/>
      <c r="DQ57" s="496"/>
      <c r="DR57" s="496"/>
      <c r="DS57" s="496"/>
      <c r="DT57" s="496"/>
      <c r="DU57" s="223"/>
    </row>
    <row r="58" spans="1:125">
      <c r="A58" s="80"/>
      <c r="B58" s="223"/>
      <c r="C58" s="223"/>
      <c r="D58" s="223"/>
      <c r="E58" s="223"/>
      <c r="F58" s="223"/>
      <c r="G58" s="223"/>
      <c r="H58" s="175"/>
      <c r="I58" s="223"/>
      <c r="J58" s="223"/>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c r="BR58" s="496"/>
      <c r="BS58" s="496"/>
      <c r="BT58" s="496"/>
      <c r="BU58" s="496"/>
      <c r="BV58" s="496"/>
      <c r="BW58" s="496"/>
      <c r="BX58" s="496"/>
      <c r="BY58" s="496"/>
      <c r="BZ58" s="496"/>
      <c r="CA58" s="496"/>
      <c r="CB58" s="496"/>
      <c r="CC58" s="496"/>
      <c r="CD58" s="496"/>
      <c r="CE58" s="496"/>
      <c r="CF58" s="496"/>
      <c r="CG58" s="496"/>
      <c r="CH58" s="496"/>
      <c r="CI58" s="496"/>
      <c r="CJ58" s="496"/>
      <c r="CK58" s="496"/>
      <c r="CL58" s="496"/>
      <c r="CM58" s="496"/>
      <c r="CN58" s="496"/>
      <c r="CO58" s="496"/>
      <c r="CP58" s="496"/>
      <c r="CQ58" s="496"/>
      <c r="CR58" s="496"/>
      <c r="CS58" s="496"/>
      <c r="CT58" s="496"/>
      <c r="CU58" s="496"/>
      <c r="CV58" s="496"/>
      <c r="CW58" s="496"/>
      <c r="CX58" s="496"/>
      <c r="CY58" s="496"/>
      <c r="CZ58" s="496"/>
      <c r="DA58" s="496"/>
      <c r="DB58" s="496"/>
      <c r="DC58" s="496"/>
      <c r="DD58" s="496"/>
      <c r="DE58" s="496"/>
      <c r="DF58" s="496"/>
      <c r="DG58" s="496"/>
      <c r="DH58" s="496"/>
      <c r="DI58" s="496"/>
      <c r="DJ58" s="496"/>
      <c r="DK58" s="496"/>
      <c r="DL58" s="496"/>
      <c r="DM58" s="496"/>
      <c r="DN58" s="496"/>
      <c r="DO58" s="496"/>
      <c r="DP58" s="496"/>
      <c r="DQ58" s="496"/>
      <c r="DR58" s="496"/>
      <c r="DS58" s="496"/>
      <c r="DT58" s="496"/>
      <c r="DU58" s="223"/>
    </row>
  </sheetData>
  <mergeCells count="1605">
    <mergeCell ref="AG1:AH1"/>
    <mergeCell ref="AI1:AJ1"/>
    <mergeCell ref="AK1:AL1"/>
    <mergeCell ref="AM1:AN1"/>
    <mergeCell ref="AO1:AP1"/>
    <mergeCell ref="AQ1:AR1"/>
    <mergeCell ref="U1:V1"/>
    <mergeCell ref="W1:X1"/>
    <mergeCell ref="Y1:Z1"/>
    <mergeCell ref="AA1:AB1"/>
    <mergeCell ref="AC1:AD1"/>
    <mergeCell ref="AE1:AF1"/>
    <mergeCell ref="A1:J2"/>
    <mergeCell ref="K1:L1"/>
    <mergeCell ref="M1:N1"/>
    <mergeCell ref="O1:P1"/>
    <mergeCell ref="Q1:R1"/>
    <mergeCell ref="S1:T1"/>
    <mergeCell ref="AG2:AH2"/>
    <mergeCell ref="AI2:AJ2"/>
    <mergeCell ref="AK2:AL2"/>
    <mergeCell ref="AM2:AN2"/>
    <mergeCell ref="AO2:AP2"/>
    <mergeCell ref="AQ2:AR2"/>
    <mergeCell ref="CK1:CL1"/>
    <mergeCell ref="CM1:CN1"/>
    <mergeCell ref="BQ1:BR1"/>
    <mergeCell ref="BS1:BT1"/>
    <mergeCell ref="BU1:BV1"/>
    <mergeCell ref="BW1:BX1"/>
    <mergeCell ref="BY1:BZ1"/>
    <mergeCell ref="CA1:CB1"/>
    <mergeCell ref="BE1:BF1"/>
    <mergeCell ref="BG1:BH1"/>
    <mergeCell ref="BI1:BJ1"/>
    <mergeCell ref="BK1:BL1"/>
    <mergeCell ref="BM1:BN1"/>
    <mergeCell ref="BO1:BP1"/>
    <mergeCell ref="AS1:AT1"/>
    <mergeCell ref="AU1:AV1"/>
    <mergeCell ref="AW1:AX1"/>
    <mergeCell ref="AY1:AZ1"/>
    <mergeCell ref="BA1:BB1"/>
    <mergeCell ref="BC1:BD1"/>
    <mergeCell ref="DM1:DN1"/>
    <mergeCell ref="DO1:DP1"/>
    <mergeCell ref="DQ1:DR1"/>
    <mergeCell ref="DS1:DT1"/>
    <mergeCell ref="K2:L2"/>
    <mergeCell ref="M2:S2"/>
    <mergeCell ref="U2:Z2"/>
    <mergeCell ref="AA2:AB2"/>
    <mergeCell ref="AC2:AD2"/>
    <mergeCell ref="AE2:AF2"/>
    <mergeCell ref="DA1:DB1"/>
    <mergeCell ref="DC1:DD1"/>
    <mergeCell ref="DE1:DF1"/>
    <mergeCell ref="DG1:DH1"/>
    <mergeCell ref="DI1:DJ1"/>
    <mergeCell ref="DK1:DL1"/>
    <mergeCell ref="CO1:CP1"/>
    <mergeCell ref="CQ1:CR1"/>
    <mergeCell ref="CS1:CT1"/>
    <mergeCell ref="CU1:CV1"/>
    <mergeCell ref="CW1:CX1"/>
    <mergeCell ref="CY1:CZ1"/>
    <mergeCell ref="CC1:CD1"/>
    <mergeCell ref="CE1:CF1"/>
    <mergeCell ref="CG1:CH1"/>
    <mergeCell ref="CI1:CJ1"/>
    <mergeCell ref="CK2:CL2"/>
    <mergeCell ref="CM2:CN2"/>
    <mergeCell ref="BQ2:BR2"/>
    <mergeCell ref="BS2:BT2"/>
    <mergeCell ref="BU2:BV2"/>
    <mergeCell ref="BW2:BX2"/>
    <mergeCell ref="BY2:BZ2"/>
    <mergeCell ref="CA2:CB2"/>
    <mergeCell ref="BE2:BF2"/>
    <mergeCell ref="BG2:BH2"/>
    <mergeCell ref="BI2:BJ2"/>
    <mergeCell ref="BK2:BL2"/>
    <mergeCell ref="BM2:BN2"/>
    <mergeCell ref="BO2:BP2"/>
    <mergeCell ref="AS2:AT2"/>
    <mergeCell ref="AU2:AV2"/>
    <mergeCell ref="AW2:AX2"/>
    <mergeCell ref="AY2:AZ2"/>
    <mergeCell ref="BA2:BB2"/>
    <mergeCell ref="BC2:BD2"/>
    <mergeCell ref="S3:T3"/>
    <mergeCell ref="U3:Z3"/>
    <mergeCell ref="AA3:AB3"/>
    <mergeCell ref="AC3:AD3"/>
    <mergeCell ref="AE3:AF3"/>
    <mergeCell ref="AG3:AH3"/>
    <mergeCell ref="BO3:BP3"/>
    <mergeCell ref="BQ3:BR3"/>
    <mergeCell ref="AU3:AV3"/>
    <mergeCell ref="AW3:AX3"/>
    <mergeCell ref="AY3:AZ3"/>
    <mergeCell ref="BA3:BB3"/>
    <mergeCell ref="BC3:BD3"/>
    <mergeCell ref="BE3:BF3"/>
    <mergeCell ref="AI3:AJ3"/>
    <mergeCell ref="AK3:AL3"/>
    <mergeCell ref="AM3:AN3"/>
    <mergeCell ref="AO3:AP3"/>
    <mergeCell ref="DM2:DN2"/>
    <mergeCell ref="DO2:DP2"/>
    <mergeCell ref="DQ2:DR2"/>
    <mergeCell ref="DS2:DT2"/>
    <mergeCell ref="A3:B3"/>
    <mergeCell ref="C3:D3"/>
    <mergeCell ref="F3:G3"/>
    <mergeCell ref="H3:J3"/>
    <mergeCell ref="K3:L3"/>
    <mergeCell ref="M3:R3"/>
    <mergeCell ref="DA2:DB2"/>
    <mergeCell ref="DC2:DD2"/>
    <mergeCell ref="DE2:DF2"/>
    <mergeCell ref="DG2:DH2"/>
    <mergeCell ref="DI2:DJ2"/>
    <mergeCell ref="DK2:DL2"/>
    <mergeCell ref="CO2:CP2"/>
    <mergeCell ref="CQ2:CR2"/>
    <mergeCell ref="CS2:CT2"/>
    <mergeCell ref="CU2:CV2"/>
    <mergeCell ref="CW2:CX2"/>
    <mergeCell ref="CY2:CZ2"/>
    <mergeCell ref="CC2:CD2"/>
    <mergeCell ref="CE2:CF2"/>
    <mergeCell ref="CG2:CH2"/>
    <mergeCell ref="CI2:CJ2"/>
    <mergeCell ref="CA3:CB3"/>
    <mergeCell ref="CC3:CD3"/>
    <mergeCell ref="BG3:BH3"/>
    <mergeCell ref="BI3:BJ3"/>
    <mergeCell ref="BK3:BL3"/>
    <mergeCell ref="BM3:BN3"/>
    <mergeCell ref="DO3:DP3"/>
    <mergeCell ref="DQ3:DR3"/>
    <mergeCell ref="DS3:DT3"/>
    <mergeCell ref="A4:B4"/>
    <mergeCell ref="C4:D4"/>
    <mergeCell ref="K4:L4"/>
    <mergeCell ref="M4:S4"/>
    <mergeCell ref="U4:W4"/>
    <mergeCell ref="X4:Y4"/>
    <mergeCell ref="Z4:AA4"/>
    <mergeCell ref="DC3:DD3"/>
    <mergeCell ref="DE3:DF3"/>
    <mergeCell ref="DG3:DH3"/>
    <mergeCell ref="DI3:DJ3"/>
    <mergeCell ref="DK3:DL3"/>
    <mergeCell ref="DM3:DN3"/>
    <mergeCell ref="CQ3:CR3"/>
    <mergeCell ref="CS3:CT3"/>
    <mergeCell ref="CU3:CV3"/>
    <mergeCell ref="CW3:CX3"/>
    <mergeCell ref="CY3:CZ3"/>
    <mergeCell ref="DA3:DB3"/>
    <mergeCell ref="CE3:CF3"/>
    <mergeCell ref="CG3:CH3"/>
    <mergeCell ref="CI3:CJ3"/>
    <mergeCell ref="CK3:CL3"/>
    <mergeCell ref="CM3:CN3"/>
    <mergeCell ref="CO3:CP3"/>
    <mergeCell ref="BS3:BT3"/>
    <mergeCell ref="BU3:BV3"/>
    <mergeCell ref="BW3:BX3"/>
    <mergeCell ref="BY3:BZ3"/>
    <mergeCell ref="BP4:BQ4"/>
    <mergeCell ref="BR4:BS4"/>
    <mergeCell ref="BT4:BU4"/>
    <mergeCell ref="BV4:BW4"/>
    <mergeCell ref="AZ4:BA4"/>
    <mergeCell ref="BB4:BC4"/>
    <mergeCell ref="BD4:BE4"/>
    <mergeCell ref="BF4:BG4"/>
    <mergeCell ref="BH4:BI4"/>
    <mergeCell ref="BJ4:BK4"/>
    <mergeCell ref="AN4:AO4"/>
    <mergeCell ref="AP4:AQ4"/>
    <mergeCell ref="AR4:AS4"/>
    <mergeCell ref="AT4:AU4"/>
    <mergeCell ref="AV4:AW4"/>
    <mergeCell ref="AX4:AY4"/>
    <mergeCell ref="AQ3:AR3"/>
    <mergeCell ref="AS3:AT3"/>
    <mergeCell ref="AB4:AC4"/>
    <mergeCell ref="AD4:AE4"/>
    <mergeCell ref="AF4:AG4"/>
    <mergeCell ref="AH4:AI4"/>
    <mergeCell ref="AJ4:AK4"/>
    <mergeCell ref="AL4:AM4"/>
    <mergeCell ref="A5:B5"/>
    <mergeCell ref="F5:G5"/>
    <mergeCell ref="H5:J5"/>
    <mergeCell ref="K5:L5"/>
    <mergeCell ref="M5:Q5"/>
    <mergeCell ref="R5:S5"/>
    <mergeCell ref="DH4:DI4"/>
    <mergeCell ref="DJ4:DK4"/>
    <mergeCell ref="DL4:DM4"/>
    <mergeCell ref="DN4:DO4"/>
    <mergeCell ref="DP4:DQ4"/>
    <mergeCell ref="BL4:BM4"/>
    <mergeCell ref="BN4:BO4"/>
    <mergeCell ref="AT5:AU5"/>
    <mergeCell ref="AV5:AW5"/>
    <mergeCell ref="AX5:AY5"/>
    <mergeCell ref="AZ5:BA5"/>
    <mergeCell ref="BB5:BC5"/>
    <mergeCell ref="BD5:BE5"/>
    <mergeCell ref="AH5:AI5"/>
    <mergeCell ref="AJ5:AK5"/>
    <mergeCell ref="AL5:AM5"/>
    <mergeCell ref="AN5:AO5"/>
    <mergeCell ref="AP5:AQ5"/>
    <mergeCell ref="AR5:AS5"/>
    <mergeCell ref="U5:W5"/>
    <mergeCell ref="DS4:DT4"/>
    <mergeCell ref="CV4:CW4"/>
    <mergeCell ref="CX4:CY4"/>
    <mergeCell ref="CZ4:DA4"/>
    <mergeCell ref="DB4:DC4"/>
    <mergeCell ref="DD4:DE4"/>
    <mergeCell ref="DF4:DG4"/>
    <mergeCell ref="CJ4:CK4"/>
    <mergeCell ref="CL4:CM4"/>
    <mergeCell ref="CN4:CO4"/>
    <mergeCell ref="CP4:CQ4"/>
    <mergeCell ref="CR4:CS4"/>
    <mergeCell ref="CT4:CU4"/>
    <mergeCell ref="BX4:BY4"/>
    <mergeCell ref="BZ4:CA4"/>
    <mergeCell ref="CB4:CC4"/>
    <mergeCell ref="CD4:CE4"/>
    <mergeCell ref="CF4:CG4"/>
    <mergeCell ref="CH4:CI4"/>
    <mergeCell ref="X5:Y5"/>
    <mergeCell ref="Z5:AA5"/>
    <mergeCell ref="AB5:AC5"/>
    <mergeCell ref="AD5:AE5"/>
    <mergeCell ref="AF5:AG5"/>
    <mergeCell ref="CX5:CY5"/>
    <mergeCell ref="CZ5:DA5"/>
    <mergeCell ref="CD5:CE5"/>
    <mergeCell ref="CF5:CG5"/>
    <mergeCell ref="CH5:CI5"/>
    <mergeCell ref="CJ5:CK5"/>
    <mergeCell ref="CL5:CM5"/>
    <mergeCell ref="CN5:CO5"/>
    <mergeCell ref="BR5:BS5"/>
    <mergeCell ref="BT5:BU5"/>
    <mergeCell ref="BV5:BW5"/>
    <mergeCell ref="BX5:BY5"/>
    <mergeCell ref="BZ5:CA5"/>
    <mergeCell ref="CB5:CC5"/>
    <mergeCell ref="BF5:BG5"/>
    <mergeCell ref="BH5:BI5"/>
    <mergeCell ref="BJ5:BK5"/>
    <mergeCell ref="BL5:BM5"/>
    <mergeCell ref="BN5:BO5"/>
    <mergeCell ref="BP5:BQ5"/>
    <mergeCell ref="AH6:AI6"/>
    <mergeCell ref="AJ6:AK6"/>
    <mergeCell ref="AL6:AM6"/>
    <mergeCell ref="AN6:AO6"/>
    <mergeCell ref="AP6:AQ6"/>
    <mergeCell ref="AR6:AS6"/>
    <mergeCell ref="U6:V6"/>
    <mergeCell ref="W6:X6"/>
    <mergeCell ref="Y6:Z6"/>
    <mergeCell ref="AB6:AC6"/>
    <mergeCell ref="AD6:AE6"/>
    <mergeCell ref="AF6:AG6"/>
    <mergeCell ref="DN5:DO5"/>
    <mergeCell ref="DP5:DQ5"/>
    <mergeCell ref="DS5:DT5"/>
    <mergeCell ref="A6:B6"/>
    <mergeCell ref="C6:D6"/>
    <mergeCell ref="K6:L6"/>
    <mergeCell ref="M6:N6"/>
    <mergeCell ref="O6:P6"/>
    <mergeCell ref="Q6:R6"/>
    <mergeCell ref="S6:T6"/>
    <mergeCell ref="DB5:DC5"/>
    <mergeCell ref="DD5:DE5"/>
    <mergeCell ref="DF5:DG5"/>
    <mergeCell ref="DH5:DI5"/>
    <mergeCell ref="DJ5:DK5"/>
    <mergeCell ref="DL5:DM5"/>
    <mergeCell ref="CP5:CQ5"/>
    <mergeCell ref="CR5:CS5"/>
    <mergeCell ref="CT5:CU5"/>
    <mergeCell ref="CV5:CW5"/>
    <mergeCell ref="CL6:CM6"/>
    <mergeCell ref="CN6:CO6"/>
    <mergeCell ref="BR6:BS6"/>
    <mergeCell ref="BT6:BU6"/>
    <mergeCell ref="BV6:BW6"/>
    <mergeCell ref="BX6:BY6"/>
    <mergeCell ref="BZ6:CA6"/>
    <mergeCell ref="CB6:CC6"/>
    <mergeCell ref="BF6:BG6"/>
    <mergeCell ref="BH6:BI6"/>
    <mergeCell ref="BJ6:BK6"/>
    <mergeCell ref="BL6:BM6"/>
    <mergeCell ref="BN6:BO6"/>
    <mergeCell ref="BP6:BQ6"/>
    <mergeCell ref="AT6:AU6"/>
    <mergeCell ref="AV6:AW6"/>
    <mergeCell ref="AX6:AY6"/>
    <mergeCell ref="AZ6:BA6"/>
    <mergeCell ref="BB6:BC6"/>
    <mergeCell ref="BD6:BE6"/>
    <mergeCell ref="W7:X7"/>
    <mergeCell ref="Y7:Z7"/>
    <mergeCell ref="AA7:AB7"/>
    <mergeCell ref="AC7:AD7"/>
    <mergeCell ref="AE7:AF7"/>
    <mergeCell ref="AG7:AH7"/>
    <mergeCell ref="DN6:DO6"/>
    <mergeCell ref="DP6:DQ6"/>
    <mergeCell ref="DS6:DT6"/>
    <mergeCell ref="H7:J7"/>
    <mergeCell ref="K7:L7"/>
    <mergeCell ref="M7:N7"/>
    <mergeCell ref="O7:P7"/>
    <mergeCell ref="Q7:R7"/>
    <mergeCell ref="S7:T7"/>
    <mergeCell ref="U7:V7"/>
    <mergeCell ref="DB6:DC6"/>
    <mergeCell ref="DD6:DE6"/>
    <mergeCell ref="DF6:DG6"/>
    <mergeCell ref="DH6:DI6"/>
    <mergeCell ref="DJ6:DK6"/>
    <mergeCell ref="DL6:DM6"/>
    <mergeCell ref="CP6:CQ6"/>
    <mergeCell ref="CR6:CS6"/>
    <mergeCell ref="CT6:CU6"/>
    <mergeCell ref="CV6:CW6"/>
    <mergeCell ref="CX6:CY6"/>
    <mergeCell ref="CZ6:DA6"/>
    <mergeCell ref="CD6:CE6"/>
    <mergeCell ref="CF6:CG6"/>
    <mergeCell ref="CH6:CI6"/>
    <mergeCell ref="CJ6:CK6"/>
    <mergeCell ref="BG7:BH7"/>
    <mergeCell ref="BI7:BJ7"/>
    <mergeCell ref="BK7:BL7"/>
    <mergeCell ref="BM7:BN7"/>
    <mergeCell ref="BO7:BP7"/>
    <mergeCell ref="BQ7:BR7"/>
    <mergeCell ref="AU7:AV7"/>
    <mergeCell ref="AW7:AX7"/>
    <mergeCell ref="AY7:AZ7"/>
    <mergeCell ref="BA7:BB7"/>
    <mergeCell ref="BC7:BD7"/>
    <mergeCell ref="BE7:BF7"/>
    <mergeCell ref="AI7:AJ7"/>
    <mergeCell ref="AK7:AL7"/>
    <mergeCell ref="AM7:AN7"/>
    <mergeCell ref="AO7:AP7"/>
    <mergeCell ref="AQ7:AR7"/>
    <mergeCell ref="AS7:AT7"/>
    <mergeCell ref="CQ7:CR7"/>
    <mergeCell ref="CS7:CT7"/>
    <mergeCell ref="CU7:CV7"/>
    <mergeCell ref="CW7:CX7"/>
    <mergeCell ref="CY7:CZ7"/>
    <mergeCell ref="DA7:DB7"/>
    <mergeCell ref="CE7:CF7"/>
    <mergeCell ref="CG7:CH7"/>
    <mergeCell ref="CI7:CJ7"/>
    <mergeCell ref="CK7:CL7"/>
    <mergeCell ref="CM7:CN7"/>
    <mergeCell ref="CO7:CP7"/>
    <mergeCell ref="BS7:BT7"/>
    <mergeCell ref="BU7:BV7"/>
    <mergeCell ref="BW7:BX7"/>
    <mergeCell ref="BY7:BZ7"/>
    <mergeCell ref="CA7:CB7"/>
    <mergeCell ref="CC7:CD7"/>
    <mergeCell ref="CX8:DD8"/>
    <mergeCell ref="DE8:DK8"/>
    <mergeCell ref="DL8:DR8"/>
    <mergeCell ref="DS8:DT8"/>
    <mergeCell ref="D9:E9"/>
    <mergeCell ref="H9:I9"/>
    <mergeCell ref="K9:Q9"/>
    <mergeCell ref="R9:X9"/>
    <mergeCell ref="Y9:AE9"/>
    <mergeCell ref="AF9:AL9"/>
    <mergeCell ref="BH8:BN8"/>
    <mergeCell ref="BO8:BU8"/>
    <mergeCell ref="BV8:CB8"/>
    <mergeCell ref="CC8:CI8"/>
    <mergeCell ref="CJ8:CP8"/>
    <mergeCell ref="CQ8:CW8"/>
    <mergeCell ref="DO7:DP7"/>
    <mergeCell ref="DQ7:DR7"/>
    <mergeCell ref="DS7:DT7"/>
    <mergeCell ref="K8:Q8"/>
    <mergeCell ref="R8:X8"/>
    <mergeCell ref="Y8:AE8"/>
    <mergeCell ref="AF8:AL8"/>
    <mergeCell ref="AM8:AS8"/>
    <mergeCell ref="AT8:AZ8"/>
    <mergeCell ref="BA8:BG8"/>
    <mergeCell ref="DC7:DD7"/>
    <mergeCell ref="DE7:DF7"/>
    <mergeCell ref="DG7:DH7"/>
    <mergeCell ref="DI7:DJ7"/>
    <mergeCell ref="DK7:DL7"/>
    <mergeCell ref="DM7:DN7"/>
    <mergeCell ref="A10:A11"/>
    <mergeCell ref="B10:B11"/>
    <mergeCell ref="C10:C11"/>
    <mergeCell ref="D10:D11"/>
    <mergeCell ref="E10:E11"/>
    <mergeCell ref="F10:F11"/>
    <mergeCell ref="G10:G11"/>
    <mergeCell ref="H10:H11"/>
    <mergeCell ref="I10:I11"/>
    <mergeCell ref="CC9:CI9"/>
    <mergeCell ref="CJ9:CP9"/>
    <mergeCell ref="CQ9:CW9"/>
    <mergeCell ref="CX9:DD9"/>
    <mergeCell ref="DE9:DK9"/>
    <mergeCell ref="DL9:DR9"/>
    <mergeCell ref="AM9:AS9"/>
    <mergeCell ref="AT9:AZ9"/>
    <mergeCell ref="BA9:BG9"/>
    <mergeCell ref="BH9:BN9"/>
    <mergeCell ref="BO9:BU9"/>
    <mergeCell ref="BV9:CB9"/>
    <mergeCell ref="Y12:Z12"/>
    <mergeCell ref="AA12:AB12"/>
    <mergeCell ref="AC12:AD12"/>
    <mergeCell ref="AE12:AF12"/>
    <mergeCell ref="AG12:AH12"/>
    <mergeCell ref="AI12:AJ12"/>
    <mergeCell ref="J10:J11"/>
    <mergeCell ref="DS10:DT10"/>
    <mergeCell ref="DS11:DT11"/>
    <mergeCell ref="K12:L12"/>
    <mergeCell ref="M12:N12"/>
    <mergeCell ref="O12:P12"/>
    <mergeCell ref="Q12:R12"/>
    <mergeCell ref="S12:T12"/>
    <mergeCell ref="U12:V12"/>
    <mergeCell ref="W12:X12"/>
    <mergeCell ref="DS9:DT9"/>
    <mergeCell ref="BI12:BJ12"/>
    <mergeCell ref="BK12:BL12"/>
    <mergeCell ref="BM12:BN12"/>
    <mergeCell ref="BO12:BP12"/>
    <mergeCell ref="BQ12:BR12"/>
    <mergeCell ref="BS12:BT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CS12:CT12"/>
    <mergeCell ref="CU12:CV12"/>
    <mergeCell ref="CW12:CX12"/>
    <mergeCell ref="CY12:CZ12"/>
    <mergeCell ref="DA12:DB12"/>
    <mergeCell ref="DC12:DD12"/>
    <mergeCell ref="CG12:CH12"/>
    <mergeCell ref="CI12:CJ12"/>
    <mergeCell ref="CK12:CL12"/>
    <mergeCell ref="CM12:CN12"/>
    <mergeCell ref="CO12:CP12"/>
    <mergeCell ref="CQ12:CR12"/>
    <mergeCell ref="BU12:BV12"/>
    <mergeCell ref="BW12:BX12"/>
    <mergeCell ref="BY12:BZ12"/>
    <mergeCell ref="CA12:CB12"/>
    <mergeCell ref="CC12:CD12"/>
    <mergeCell ref="CE12:CF12"/>
    <mergeCell ref="G15:G16"/>
    <mergeCell ref="H15:H16"/>
    <mergeCell ref="I15:I16"/>
    <mergeCell ref="J15:J16"/>
    <mergeCell ref="DS15:DT15"/>
    <mergeCell ref="DS16:DT16"/>
    <mergeCell ref="I13:I14"/>
    <mergeCell ref="J13:J14"/>
    <mergeCell ref="DS13:DT13"/>
    <mergeCell ref="DS14:DT14"/>
    <mergeCell ref="A15:A16"/>
    <mergeCell ref="B15:B16"/>
    <mergeCell ref="C15:C16"/>
    <mergeCell ref="D15:D16"/>
    <mergeCell ref="E15:E16"/>
    <mergeCell ref="F15:F16"/>
    <mergeCell ref="DQ12:DR12"/>
    <mergeCell ref="DS12:DT12"/>
    <mergeCell ref="A13:A14"/>
    <mergeCell ref="B13:B14"/>
    <mergeCell ref="C13:C14"/>
    <mergeCell ref="D13:D14"/>
    <mergeCell ref="E13:E14"/>
    <mergeCell ref="F13:F14"/>
    <mergeCell ref="G13:G14"/>
    <mergeCell ref="H13:H14"/>
    <mergeCell ref="DE12:DF12"/>
    <mergeCell ref="DG12:DH12"/>
    <mergeCell ref="DI12:DJ12"/>
    <mergeCell ref="DK12:DL12"/>
    <mergeCell ref="DM12:DN12"/>
    <mergeCell ref="DO12:DP12"/>
    <mergeCell ref="G19:G20"/>
    <mergeCell ref="H19:H20"/>
    <mergeCell ref="I19:I20"/>
    <mergeCell ref="J19:J20"/>
    <mergeCell ref="DS19:DT19"/>
    <mergeCell ref="DS20:DT20"/>
    <mergeCell ref="A19:A20"/>
    <mergeCell ref="B19:B20"/>
    <mergeCell ref="C19:C20"/>
    <mergeCell ref="D19:D20"/>
    <mergeCell ref="E19:E20"/>
    <mergeCell ref="F19:F20"/>
    <mergeCell ref="G17:G18"/>
    <mergeCell ref="H17:H18"/>
    <mergeCell ref="I17:I18"/>
    <mergeCell ref="J17:J18"/>
    <mergeCell ref="DS17:DT17"/>
    <mergeCell ref="DS18:DT18"/>
    <mergeCell ref="A17:A18"/>
    <mergeCell ref="B17:B18"/>
    <mergeCell ref="C17:C18"/>
    <mergeCell ref="D17:D18"/>
    <mergeCell ref="E17:E18"/>
    <mergeCell ref="F17:F18"/>
    <mergeCell ref="DS23:DT23"/>
    <mergeCell ref="DS24:DT24"/>
    <mergeCell ref="DS25:DT25"/>
    <mergeCell ref="DS26:DT26"/>
    <mergeCell ref="DS27:DT27"/>
    <mergeCell ref="DS28:DT28"/>
    <mergeCell ref="G21:G22"/>
    <mergeCell ref="H21:H22"/>
    <mergeCell ref="I21:I22"/>
    <mergeCell ref="J21:J22"/>
    <mergeCell ref="DS21:DT21"/>
    <mergeCell ref="DS22:DT22"/>
    <mergeCell ref="A21:A22"/>
    <mergeCell ref="B21:B22"/>
    <mergeCell ref="C21:C22"/>
    <mergeCell ref="D21:D22"/>
    <mergeCell ref="E21:E22"/>
    <mergeCell ref="F21:F22"/>
    <mergeCell ref="K41:L41"/>
    <mergeCell ref="M41:N41"/>
    <mergeCell ref="O41:P41"/>
    <mergeCell ref="Q41:R41"/>
    <mergeCell ref="S41:T41"/>
    <mergeCell ref="U41:V41"/>
    <mergeCell ref="DS35:DT35"/>
    <mergeCell ref="DS36:DT36"/>
    <mergeCell ref="DS37:DT37"/>
    <mergeCell ref="DS38:DT38"/>
    <mergeCell ref="DS39:DT39"/>
    <mergeCell ref="DS40:DT40"/>
    <mergeCell ref="DS29:DT29"/>
    <mergeCell ref="DS30:DT30"/>
    <mergeCell ref="DS31:DT31"/>
    <mergeCell ref="DS32:DT32"/>
    <mergeCell ref="DS33:DT33"/>
    <mergeCell ref="DS34:DT34"/>
    <mergeCell ref="AU41:AV41"/>
    <mergeCell ref="AW41:AX41"/>
    <mergeCell ref="AY41:AZ41"/>
    <mergeCell ref="BA41:BB41"/>
    <mergeCell ref="BC41:BD41"/>
    <mergeCell ref="BE41:BF41"/>
    <mergeCell ref="AI41:AJ41"/>
    <mergeCell ref="AK41:AL41"/>
    <mergeCell ref="AM41:AN41"/>
    <mergeCell ref="AO41:AP41"/>
    <mergeCell ref="AQ41:AR41"/>
    <mergeCell ref="AS41:AT41"/>
    <mergeCell ref="W41:X41"/>
    <mergeCell ref="Y41:Z41"/>
    <mergeCell ref="AA41:AB41"/>
    <mergeCell ref="AC41:AD41"/>
    <mergeCell ref="AE41:AF41"/>
    <mergeCell ref="AG41:AH41"/>
    <mergeCell ref="CY41:CZ41"/>
    <mergeCell ref="DA41:DB41"/>
    <mergeCell ref="CE41:CF41"/>
    <mergeCell ref="CG41:CH41"/>
    <mergeCell ref="CI41:CJ41"/>
    <mergeCell ref="CK41:CL41"/>
    <mergeCell ref="CM41:CN41"/>
    <mergeCell ref="CO41:CP41"/>
    <mergeCell ref="BS41:BT41"/>
    <mergeCell ref="BU41:BV41"/>
    <mergeCell ref="BW41:BX41"/>
    <mergeCell ref="BY41:BZ41"/>
    <mergeCell ref="CA41:CB41"/>
    <mergeCell ref="CC41:CD41"/>
    <mergeCell ref="BG41:BH41"/>
    <mergeCell ref="BI41:BJ41"/>
    <mergeCell ref="BK41:BL41"/>
    <mergeCell ref="BM41:BN41"/>
    <mergeCell ref="BO41:BP41"/>
    <mergeCell ref="BQ41:BR41"/>
    <mergeCell ref="AK42:AL42"/>
    <mergeCell ref="AM42:AN42"/>
    <mergeCell ref="AO42:AP42"/>
    <mergeCell ref="AQ42:AR42"/>
    <mergeCell ref="AS42:AT42"/>
    <mergeCell ref="AU42:AV42"/>
    <mergeCell ref="Y42:Z42"/>
    <mergeCell ref="AA42:AB42"/>
    <mergeCell ref="AC42:AD42"/>
    <mergeCell ref="AE42:AF42"/>
    <mergeCell ref="AG42:AH42"/>
    <mergeCell ref="AI42:AJ42"/>
    <mergeCell ref="DO41:DP41"/>
    <mergeCell ref="DQ41:DR41"/>
    <mergeCell ref="DS41:DT41"/>
    <mergeCell ref="K42:L42"/>
    <mergeCell ref="M42:N42"/>
    <mergeCell ref="O42:P42"/>
    <mergeCell ref="Q42:R42"/>
    <mergeCell ref="S42:T42"/>
    <mergeCell ref="U42:V42"/>
    <mergeCell ref="W42:X42"/>
    <mergeCell ref="DC41:DD41"/>
    <mergeCell ref="DE41:DF41"/>
    <mergeCell ref="DG41:DH41"/>
    <mergeCell ref="DI41:DJ41"/>
    <mergeCell ref="DK41:DL41"/>
    <mergeCell ref="DM41:DN41"/>
    <mergeCell ref="CQ41:CR41"/>
    <mergeCell ref="CS41:CT41"/>
    <mergeCell ref="CU41:CV41"/>
    <mergeCell ref="CW41:CX41"/>
    <mergeCell ref="CO42:CP42"/>
    <mergeCell ref="CQ42:CR42"/>
    <mergeCell ref="BU42:BV42"/>
    <mergeCell ref="BW42:BX42"/>
    <mergeCell ref="BY42:BZ42"/>
    <mergeCell ref="CA42:CB42"/>
    <mergeCell ref="CC42:CD42"/>
    <mergeCell ref="CE42:CF42"/>
    <mergeCell ref="BI42:BJ42"/>
    <mergeCell ref="BK42:BL42"/>
    <mergeCell ref="BM42:BN42"/>
    <mergeCell ref="BO42:BP42"/>
    <mergeCell ref="BQ42:BR42"/>
    <mergeCell ref="BS42:BT42"/>
    <mergeCell ref="AW42:AX42"/>
    <mergeCell ref="AY42:AZ42"/>
    <mergeCell ref="BA42:BB42"/>
    <mergeCell ref="BC42:BD42"/>
    <mergeCell ref="BE42:BF42"/>
    <mergeCell ref="BG42:BH42"/>
    <mergeCell ref="AA43:AB43"/>
    <mergeCell ref="AC43:AD43"/>
    <mergeCell ref="AE43:AF43"/>
    <mergeCell ref="AG43:AH43"/>
    <mergeCell ref="AI43:AJ43"/>
    <mergeCell ref="AK43:AL43"/>
    <mergeCell ref="DQ42:DR42"/>
    <mergeCell ref="DS42:DT42"/>
    <mergeCell ref="K43:L43"/>
    <mergeCell ref="M43:N43"/>
    <mergeCell ref="O43:P43"/>
    <mergeCell ref="Q43:R43"/>
    <mergeCell ref="S43:T43"/>
    <mergeCell ref="U43:V43"/>
    <mergeCell ref="W43:X43"/>
    <mergeCell ref="Y43:Z43"/>
    <mergeCell ref="DE42:DF42"/>
    <mergeCell ref="DG42:DH42"/>
    <mergeCell ref="DI42:DJ42"/>
    <mergeCell ref="DK42:DL42"/>
    <mergeCell ref="DM42:DN42"/>
    <mergeCell ref="DO42:DP42"/>
    <mergeCell ref="CS42:CT42"/>
    <mergeCell ref="CU42:CV42"/>
    <mergeCell ref="CW42:CX42"/>
    <mergeCell ref="CY42:CZ42"/>
    <mergeCell ref="DA42:DB42"/>
    <mergeCell ref="DC42:DD42"/>
    <mergeCell ref="CG42:CH42"/>
    <mergeCell ref="CI42:CJ42"/>
    <mergeCell ref="CK42:CL42"/>
    <mergeCell ref="CM42:CN42"/>
    <mergeCell ref="CE43:CF43"/>
    <mergeCell ref="CG43:CH43"/>
    <mergeCell ref="BK43:BL43"/>
    <mergeCell ref="BM43:BN43"/>
    <mergeCell ref="BO43:BP43"/>
    <mergeCell ref="BQ43:BR43"/>
    <mergeCell ref="BS43:BT43"/>
    <mergeCell ref="BU43:BV43"/>
    <mergeCell ref="AY43:AZ43"/>
    <mergeCell ref="BA43:BB43"/>
    <mergeCell ref="BC43:BD43"/>
    <mergeCell ref="BE43:BF43"/>
    <mergeCell ref="BG43:BH43"/>
    <mergeCell ref="BI43:BJ43"/>
    <mergeCell ref="AM43:AN43"/>
    <mergeCell ref="AO43:AP43"/>
    <mergeCell ref="AQ43:AR43"/>
    <mergeCell ref="AS43:AT43"/>
    <mergeCell ref="AU43:AV43"/>
    <mergeCell ref="AW43:AX43"/>
    <mergeCell ref="DS43:DT43"/>
    <mergeCell ref="K44:L44"/>
    <mergeCell ref="M44:N44"/>
    <mergeCell ref="O44:P44"/>
    <mergeCell ref="Q44:R44"/>
    <mergeCell ref="S44:T44"/>
    <mergeCell ref="U44:V44"/>
    <mergeCell ref="W44:X44"/>
    <mergeCell ref="Y44:Z44"/>
    <mergeCell ref="AA44:AB44"/>
    <mergeCell ref="DG43:DH43"/>
    <mergeCell ref="DI43:DJ43"/>
    <mergeCell ref="DK43:DL43"/>
    <mergeCell ref="DM43:DN43"/>
    <mergeCell ref="DO43:DP43"/>
    <mergeCell ref="DQ43:DR43"/>
    <mergeCell ref="CU43:CV43"/>
    <mergeCell ref="CW43:CX43"/>
    <mergeCell ref="CY43:CZ43"/>
    <mergeCell ref="DA43:DB43"/>
    <mergeCell ref="DC43:DD43"/>
    <mergeCell ref="DE43:DF43"/>
    <mergeCell ref="CI43:CJ43"/>
    <mergeCell ref="CK43:CL43"/>
    <mergeCell ref="CM43:CN43"/>
    <mergeCell ref="CO43:CP43"/>
    <mergeCell ref="CQ43:CR43"/>
    <mergeCell ref="CS43:CT43"/>
    <mergeCell ref="BW43:BX43"/>
    <mergeCell ref="BY43:BZ43"/>
    <mergeCell ref="CA43:CB43"/>
    <mergeCell ref="CC43:CD43"/>
    <mergeCell ref="BQ44:BR44"/>
    <mergeCell ref="BS44:BT44"/>
    <mergeCell ref="BU44:BV44"/>
    <mergeCell ref="BW44:BX44"/>
    <mergeCell ref="BA44:BB44"/>
    <mergeCell ref="BC44:BD44"/>
    <mergeCell ref="BE44:BF44"/>
    <mergeCell ref="BG44:BH44"/>
    <mergeCell ref="BI44:BJ44"/>
    <mergeCell ref="BK44:BL44"/>
    <mergeCell ref="AO44:AP44"/>
    <mergeCell ref="AQ44:AR44"/>
    <mergeCell ref="AS44:AT44"/>
    <mergeCell ref="AU44:AV44"/>
    <mergeCell ref="AW44:AX44"/>
    <mergeCell ref="AY44:AZ44"/>
    <mergeCell ref="AC44:AD44"/>
    <mergeCell ref="AE44:AF44"/>
    <mergeCell ref="AG44:AH44"/>
    <mergeCell ref="AI44:AJ44"/>
    <mergeCell ref="AK44:AL44"/>
    <mergeCell ref="AM44:AN44"/>
    <mergeCell ref="K45:L45"/>
    <mergeCell ref="M45:N45"/>
    <mergeCell ref="O45:P45"/>
    <mergeCell ref="Q45:R45"/>
    <mergeCell ref="S45:T45"/>
    <mergeCell ref="U45:V45"/>
    <mergeCell ref="DI44:DJ44"/>
    <mergeCell ref="DK44:DL44"/>
    <mergeCell ref="DM44:DN44"/>
    <mergeCell ref="DO44:DP44"/>
    <mergeCell ref="DQ44:DR44"/>
    <mergeCell ref="DS44:DT44"/>
    <mergeCell ref="CW44:CX44"/>
    <mergeCell ref="CY44:CZ44"/>
    <mergeCell ref="DA44:DB44"/>
    <mergeCell ref="DC44:DD44"/>
    <mergeCell ref="DE44:DF44"/>
    <mergeCell ref="DG44:DH44"/>
    <mergeCell ref="CK44:CL44"/>
    <mergeCell ref="CM44:CN44"/>
    <mergeCell ref="CO44:CP44"/>
    <mergeCell ref="CQ44:CR44"/>
    <mergeCell ref="CS44:CT44"/>
    <mergeCell ref="CU44:CV44"/>
    <mergeCell ref="BY44:BZ44"/>
    <mergeCell ref="CA44:CB44"/>
    <mergeCell ref="CC44:CD44"/>
    <mergeCell ref="CE44:CF44"/>
    <mergeCell ref="CG44:CH44"/>
    <mergeCell ref="CI44:CJ44"/>
    <mergeCell ref="BM44:BN44"/>
    <mergeCell ref="BO44:BP44"/>
    <mergeCell ref="AU45:AV45"/>
    <mergeCell ref="AW45:AX45"/>
    <mergeCell ref="AY45:AZ45"/>
    <mergeCell ref="BA45:BB45"/>
    <mergeCell ref="BC45:BD45"/>
    <mergeCell ref="BE45:BF45"/>
    <mergeCell ref="AI45:AJ45"/>
    <mergeCell ref="AK45:AL45"/>
    <mergeCell ref="AM45:AN45"/>
    <mergeCell ref="AO45:AP45"/>
    <mergeCell ref="AQ45:AR45"/>
    <mergeCell ref="AS45:AT45"/>
    <mergeCell ref="W45:X45"/>
    <mergeCell ref="Y45:Z45"/>
    <mergeCell ref="AA45:AB45"/>
    <mergeCell ref="AC45:AD45"/>
    <mergeCell ref="AE45:AF45"/>
    <mergeCell ref="AG45:AH45"/>
    <mergeCell ref="CY45:CZ45"/>
    <mergeCell ref="DA45:DB45"/>
    <mergeCell ref="CE45:CF45"/>
    <mergeCell ref="CG45:CH45"/>
    <mergeCell ref="CI45:CJ45"/>
    <mergeCell ref="CK45:CL45"/>
    <mergeCell ref="CM45:CN45"/>
    <mergeCell ref="CO45:CP45"/>
    <mergeCell ref="BS45:BT45"/>
    <mergeCell ref="BU45:BV45"/>
    <mergeCell ref="BW45:BX45"/>
    <mergeCell ref="BY45:BZ45"/>
    <mergeCell ref="CA45:CB45"/>
    <mergeCell ref="CC45:CD45"/>
    <mergeCell ref="BG45:BH45"/>
    <mergeCell ref="BI45:BJ45"/>
    <mergeCell ref="BK45:BL45"/>
    <mergeCell ref="BM45:BN45"/>
    <mergeCell ref="BO45:BP45"/>
    <mergeCell ref="BQ45:BR45"/>
    <mergeCell ref="AK46:AL46"/>
    <mergeCell ref="AM46:AN46"/>
    <mergeCell ref="AO46:AP46"/>
    <mergeCell ref="AQ46:AR46"/>
    <mergeCell ref="AS46:AT46"/>
    <mergeCell ref="AU46:AV46"/>
    <mergeCell ref="Y46:Z46"/>
    <mergeCell ref="AA46:AB46"/>
    <mergeCell ref="AC46:AD46"/>
    <mergeCell ref="AE46:AF46"/>
    <mergeCell ref="AG46:AH46"/>
    <mergeCell ref="AI46:AJ46"/>
    <mergeCell ref="DO45:DP45"/>
    <mergeCell ref="DQ45:DR45"/>
    <mergeCell ref="DS45:DT45"/>
    <mergeCell ref="K46:L46"/>
    <mergeCell ref="M46:N46"/>
    <mergeCell ref="O46:P46"/>
    <mergeCell ref="Q46:R46"/>
    <mergeCell ref="S46:T46"/>
    <mergeCell ref="U46:V46"/>
    <mergeCell ref="W46:X46"/>
    <mergeCell ref="DC45:DD45"/>
    <mergeCell ref="DE45:DF45"/>
    <mergeCell ref="DG45:DH45"/>
    <mergeCell ref="DI45:DJ45"/>
    <mergeCell ref="DK45:DL45"/>
    <mergeCell ref="DM45:DN45"/>
    <mergeCell ref="CQ45:CR45"/>
    <mergeCell ref="CS45:CT45"/>
    <mergeCell ref="CU45:CV45"/>
    <mergeCell ref="CW45:CX45"/>
    <mergeCell ref="CO46:CP46"/>
    <mergeCell ref="CQ46:CR46"/>
    <mergeCell ref="BU46:BV46"/>
    <mergeCell ref="BW46:BX46"/>
    <mergeCell ref="BY46:BZ46"/>
    <mergeCell ref="CA46:CB46"/>
    <mergeCell ref="CC46:CD46"/>
    <mergeCell ref="CE46:CF46"/>
    <mergeCell ref="BI46:BJ46"/>
    <mergeCell ref="BK46:BL46"/>
    <mergeCell ref="BM46:BN46"/>
    <mergeCell ref="BO46:BP46"/>
    <mergeCell ref="BQ46:BR46"/>
    <mergeCell ref="BS46:BT46"/>
    <mergeCell ref="AW46:AX46"/>
    <mergeCell ref="AY46:AZ46"/>
    <mergeCell ref="BA46:BB46"/>
    <mergeCell ref="BC46:BD46"/>
    <mergeCell ref="BE46:BF46"/>
    <mergeCell ref="BG46:BH46"/>
    <mergeCell ref="AA47:AB47"/>
    <mergeCell ref="AC47:AD47"/>
    <mergeCell ref="AE47:AF47"/>
    <mergeCell ref="AG47:AH47"/>
    <mergeCell ref="AI47:AJ47"/>
    <mergeCell ref="AK47:AL47"/>
    <mergeCell ref="DQ46:DR46"/>
    <mergeCell ref="DS46:DT46"/>
    <mergeCell ref="K47:L47"/>
    <mergeCell ref="M47:N47"/>
    <mergeCell ref="O47:P47"/>
    <mergeCell ref="Q47:R47"/>
    <mergeCell ref="S47:T47"/>
    <mergeCell ref="U47:V47"/>
    <mergeCell ref="W47:X47"/>
    <mergeCell ref="Y47:Z47"/>
    <mergeCell ref="DE46:DF46"/>
    <mergeCell ref="DG46:DH46"/>
    <mergeCell ref="DI46:DJ46"/>
    <mergeCell ref="DK46:DL46"/>
    <mergeCell ref="DM46:DN46"/>
    <mergeCell ref="DO46:DP46"/>
    <mergeCell ref="CS46:CT46"/>
    <mergeCell ref="CU46:CV46"/>
    <mergeCell ref="CW46:CX46"/>
    <mergeCell ref="CY46:CZ46"/>
    <mergeCell ref="DA46:DB46"/>
    <mergeCell ref="DC46:DD46"/>
    <mergeCell ref="CG46:CH46"/>
    <mergeCell ref="CI46:CJ46"/>
    <mergeCell ref="CK46:CL46"/>
    <mergeCell ref="CM46:CN46"/>
    <mergeCell ref="CE47:CF47"/>
    <mergeCell ref="CG47:CH47"/>
    <mergeCell ref="BK47:BL47"/>
    <mergeCell ref="BM47:BN47"/>
    <mergeCell ref="BO47:BP47"/>
    <mergeCell ref="BQ47:BR47"/>
    <mergeCell ref="BS47:BT47"/>
    <mergeCell ref="BU47:BV47"/>
    <mergeCell ref="AY47:AZ47"/>
    <mergeCell ref="BA47:BB47"/>
    <mergeCell ref="BC47:BD47"/>
    <mergeCell ref="BE47:BF47"/>
    <mergeCell ref="BG47:BH47"/>
    <mergeCell ref="BI47:BJ47"/>
    <mergeCell ref="AM47:AN47"/>
    <mergeCell ref="AO47:AP47"/>
    <mergeCell ref="AQ47:AR47"/>
    <mergeCell ref="AS47:AT47"/>
    <mergeCell ref="AU47:AV47"/>
    <mergeCell ref="AW47:AX47"/>
    <mergeCell ref="DS47:DT47"/>
    <mergeCell ref="K48:L48"/>
    <mergeCell ref="M48:N48"/>
    <mergeCell ref="O48:P48"/>
    <mergeCell ref="Q48:R48"/>
    <mergeCell ref="S48:T48"/>
    <mergeCell ref="U48:V48"/>
    <mergeCell ref="W48:X48"/>
    <mergeCell ref="Y48:Z48"/>
    <mergeCell ref="AA48:AB48"/>
    <mergeCell ref="DG47:DH47"/>
    <mergeCell ref="DI47:DJ47"/>
    <mergeCell ref="DK47:DL47"/>
    <mergeCell ref="DM47:DN47"/>
    <mergeCell ref="DO47:DP47"/>
    <mergeCell ref="DQ47:DR47"/>
    <mergeCell ref="CU47:CV47"/>
    <mergeCell ref="CW47:CX47"/>
    <mergeCell ref="CY47:CZ47"/>
    <mergeCell ref="DA47:DB47"/>
    <mergeCell ref="DC47:DD47"/>
    <mergeCell ref="DE47:DF47"/>
    <mergeCell ref="CI47:CJ47"/>
    <mergeCell ref="CK47:CL47"/>
    <mergeCell ref="CM47:CN47"/>
    <mergeCell ref="CO47:CP47"/>
    <mergeCell ref="CQ47:CR47"/>
    <mergeCell ref="CS47:CT47"/>
    <mergeCell ref="BW47:BX47"/>
    <mergeCell ref="BY47:BZ47"/>
    <mergeCell ref="CA47:CB47"/>
    <mergeCell ref="CC47:CD47"/>
    <mergeCell ref="BQ48:BR48"/>
    <mergeCell ref="BS48:BT48"/>
    <mergeCell ref="BU48:BV48"/>
    <mergeCell ref="BW48:BX48"/>
    <mergeCell ref="BA48:BB48"/>
    <mergeCell ref="BC48:BD48"/>
    <mergeCell ref="BE48:BF48"/>
    <mergeCell ref="BG48:BH48"/>
    <mergeCell ref="BI48:BJ48"/>
    <mergeCell ref="BK48:BL48"/>
    <mergeCell ref="AO48:AP48"/>
    <mergeCell ref="AQ48:AR48"/>
    <mergeCell ref="AS48:AT48"/>
    <mergeCell ref="AU48:AV48"/>
    <mergeCell ref="AW48:AX48"/>
    <mergeCell ref="AY48:AZ48"/>
    <mergeCell ref="AC48:AD48"/>
    <mergeCell ref="AE48:AF48"/>
    <mergeCell ref="AG48:AH48"/>
    <mergeCell ref="AI48:AJ48"/>
    <mergeCell ref="AK48:AL48"/>
    <mergeCell ref="AM48:AN48"/>
    <mergeCell ref="K49:L49"/>
    <mergeCell ref="M49:N49"/>
    <mergeCell ref="O49:P49"/>
    <mergeCell ref="Q49:R49"/>
    <mergeCell ref="S49:T49"/>
    <mergeCell ref="U49:V49"/>
    <mergeCell ref="DI48:DJ48"/>
    <mergeCell ref="DK48:DL48"/>
    <mergeCell ref="DM48:DN48"/>
    <mergeCell ref="DO48:DP48"/>
    <mergeCell ref="DQ48:DR48"/>
    <mergeCell ref="DS48:DT48"/>
    <mergeCell ref="CW48:CX48"/>
    <mergeCell ref="CY48:CZ48"/>
    <mergeCell ref="DA48:DB48"/>
    <mergeCell ref="DC48:DD48"/>
    <mergeCell ref="DE48:DF48"/>
    <mergeCell ref="DG48:DH48"/>
    <mergeCell ref="CK48:CL48"/>
    <mergeCell ref="CM48:CN48"/>
    <mergeCell ref="CO48:CP48"/>
    <mergeCell ref="CQ48:CR48"/>
    <mergeCell ref="CS48:CT48"/>
    <mergeCell ref="CU48:CV48"/>
    <mergeCell ref="BY48:BZ48"/>
    <mergeCell ref="CA48:CB48"/>
    <mergeCell ref="CC48:CD48"/>
    <mergeCell ref="CE48:CF48"/>
    <mergeCell ref="CG48:CH48"/>
    <mergeCell ref="CI48:CJ48"/>
    <mergeCell ref="BM48:BN48"/>
    <mergeCell ref="BO48:BP48"/>
    <mergeCell ref="AU49:AV49"/>
    <mergeCell ref="AW49:AX49"/>
    <mergeCell ref="AY49:AZ49"/>
    <mergeCell ref="BA49:BB49"/>
    <mergeCell ref="BC49:BD49"/>
    <mergeCell ref="BE49:BF49"/>
    <mergeCell ref="AI49:AJ49"/>
    <mergeCell ref="AK49:AL49"/>
    <mergeCell ref="AM49:AN49"/>
    <mergeCell ref="AO49:AP49"/>
    <mergeCell ref="AQ49:AR49"/>
    <mergeCell ref="AS49:AT49"/>
    <mergeCell ref="W49:X49"/>
    <mergeCell ref="Y49:Z49"/>
    <mergeCell ref="AA49:AB49"/>
    <mergeCell ref="AC49:AD49"/>
    <mergeCell ref="AE49:AF49"/>
    <mergeCell ref="AG49:AH49"/>
    <mergeCell ref="CY49:CZ49"/>
    <mergeCell ref="DA49:DB49"/>
    <mergeCell ref="CE49:CF49"/>
    <mergeCell ref="CG49:CH49"/>
    <mergeCell ref="CI49:CJ49"/>
    <mergeCell ref="CK49:CL49"/>
    <mergeCell ref="CM49:CN49"/>
    <mergeCell ref="CO49:CP49"/>
    <mergeCell ref="BS49:BT49"/>
    <mergeCell ref="BU49:BV49"/>
    <mergeCell ref="BW49:BX49"/>
    <mergeCell ref="BY49:BZ49"/>
    <mergeCell ref="CA49:CB49"/>
    <mergeCell ref="CC49:CD49"/>
    <mergeCell ref="BG49:BH49"/>
    <mergeCell ref="BI49:BJ49"/>
    <mergeCell ref="BK49:BL49"/>
    <mergeCell ref="BM49:BN49"/>
    <mergeCell ref="BO49:BP49"/>
    <mergeCell ref="BQ49:BR49"/>
    <mergeCell ref="AK50:AL50"/>
    <mergeCell ref="AM50:AN50"/>
    <mergeCell ref="AO50:AP50"/>
    <mergeCell ref="AQ50:AR50"/>
    <mergeCell ref="AS50:AT50"/>
    <mergeCell ref="AU50:AV50"/>
    <mergeCell ref="Y50:Z50"/>
    <mergeCell ref="AA50:AB50"/>
    <mergeCell ref="AC50:AD50"/>
    <mergeCell ref="AE50:AF50"/>
    <mergeCell ref="AG50:AH50"/>
    <mergeCell ref="AI50:AJ50"/>
    <mergeCell ref="DO49:DP49"/>
    <mergeCell ref="DQ49:DR49"/>
    <mergeCell ref="DS49:DT49"/>
    <mergeCell ref="K50:L50"/>
    <mergeCell ref="M50:N50"/>
    <mergeCell ref="O50:P50"/>
    <mergeCell ref="Q50:R50"/>
    <mergeCell ref="S50:T50"/>
    <mergeCell ref="U50:V50"/>
    <mergeCell ref="W50:X50"/>
    <mergeCell ref="DC49:DD49"/>
    <mergeCell ref="DE49:DF49"/>
    <mergeCell ref="DG49:DH49"/>
    <mergeCell ref="DI49:DJ49"/>
    <mergeCell ref="DK49:DL49"/>
    <mergeCell ref="DM49:DN49"/>
    <mergeCell ref="CQ49:CR49"/>
    <mergeCell ref="CS49:CT49"/>
    <mergeCell ref="CU49:CV49"/>
    <mergeCell ref="CW49:CX49"/>
    <mergeCell ref="CO50:CP50"/>
    <mergeCell ref="CQ50:CR50"/>
    <mergeCell ref="BU50:BV50"/>
    <mergeCell ref="BW50:BX50"/>
    <mergeCell ref="BY50:BZ50"/>
    <mergeCell ref="CA50:CB50"/>
    <mergeCell ref="CC50:CD50"/>
    <mergeCell ref="CE50:CF50"/>
    <mergeCell ref="BI50:BJ50"/>
    <mergeCell ref="BK50:BL50"/>
    <mergeCell ref="BM50:BN50"/>
    <mergeCell ref="BO50:BP50"/>
    <mergeCell ref="BQ50:BR50"/>
    <mergeCell ref="BS50:BT50"/>
    <mergeCell ref="AW50:AX50"/>
    <mergeCell ref="AY50:AZ50"/>
    <mergeCell ref="BA50:BB50"/>
    <mergeCell ref="BC50:BD50"/>
    <mergeCell ref="BE50:BF50"/>
    <mergeCell ref="BG50:BH50"/>
    <mergeCell ref="AA51:AB51"/>
    <mergeCell ref="AC51:AD51"/>
    <mergeCell ref="AE51:AF51"/>
    <mergeCell ref="AG51:AH51"/>
    <mergeCell ref="AI51:AJ51"/>
    <mergeCell ref="AK51:AL51"/>
    <mergeCell ref="DQ50:DR50"/>
    <mergeCell ref="DS50:DT50"/>
    <mergeCell ref="K51:L51"/>
    <mergeCell ref="M51:N51"/>
    <mergeCell ref="O51:P51"/>
    <mergeCell ref="Q51:R51"/>
    <mergeCell ref="S51:T51"/>
    <mergeCell ref="U51:V51"/>
    <mergeCell ref="W51:X51"/>
    <mergeCell ref="Y51:Z51"/>
    <mergeCell ref="DE50:DF50"/>
    <mergeCell ref="DG50:DH50"/>
    <mergeCell ref="DI50:DJ50"/>
    <mergeCell ref="DK50:DL50"/>
    <mergeCell ref="DM50:DN50"/>
    <mergeCell ref="DO50:DP50"/>
    <mergeCell ref="CS50:CT50"/>
    <mergeCell ref="CU50:CV50"/>
    <mergeCell ref="CW50:CX50"/>
    <mergeCell ref="CY50:CZ50"/>
    <mergeCell ref="DA50:DB50"/>
    <mergeCell ref="DC50:DD50"/>
    <mergeCell ref="CG50:CH50"/>
    <mergeCell ref="CI50:CJ50"/>
    <mergeCell ref="CK50:CL50"/>
    <mergeCell ref="CM50:CN50"/>
    <mergeCell ref="CE51:CF51"/>
    <mergeCell ref="CG51:CH51"/>
    <mergeCell ref="BK51:BL51"/>
    <mergeCell ref="BM51:BN51"/>
    <mergeCell ref="BO51:BP51"/>
    <mergeCell ref="BQ51:BR51"/>
    <mergeCell ref="BS51:BT51"/>
    <mergeCell ref="BU51:BV51"/>
    <mergeCell ref="AY51:AZ51"/>
    <mergeCell ref="BA51:BB51"/>
    <mergeCell ref="BC51:BD51"/>
    <mergeCell ref="BE51:BF51"/>
    <mergeCell ref="BG51:BH51"/>
    <mergeCell ref="BI51:BJ51"/>
    <mergeCell ref="AM51:AN51"/>
    <mergeCell ref="AO51:AP51"/>
    <mergeCell ref="AQ51:AR51"/>
    <mergeCell ref="AS51:AT51"/>
    <mergeCell ref="AU51:AV51"/>
    <mergeCell ref="AW51:AX51"/>
    <mergeCell ref="DS51:DT51"/>
    <mergeCell ref="B52:I57"/>
    <mergeCell ref="K52:L52"/>
    <mergeCell ref="M52:N52"/>
    <mergeCell ref="O52:P52"/>
    <mergeCell ref="Q52:R52"/>
    <mergeCell ref="S52:T52"/>
    <mergeCell ref="U52:V52"/>
    <mergeCell ref="W52:X52"/>
    <mergeCell ref="Y52:Z52"/>
    <mergeCell ref="DG51:DH51"/>
    <mergeCell ref="DI51:DJ51"/>
    <mergeCell ref="DK51:DL51"/>
    <mergeCell ref="DM51:DN51"/>
    <mergeCell ref="DO51:DP51"/>
    <mergeCell ref="DQ51:DR51"/>
    <mergeCell ref="CU51:CV51"/>
    <mergeCell ref="CW51:CX51"/>
    <mergeCell ref="CY51:CZ51"/>
    <mergeCell ref="DA51:DB51"/>
    <mergeCell ref="DC51:DD51"/>
    <mergeCell ref="DE51:DF51"/>
    <mergeCell ref="CI51:CJ51"/>
    <mergeCell ref="CK51:CL51"/>
    <mergeCell ref="CM51:CN51"/>
    <mergeCell ref="CO51:CP51"/>
    <mergeCell ref="CQ51:CR51"/>
    <mergeCell ref="CS51:CT51"/>
    <mergeCell ref="BW51:BX51"/>
    <mergeCell ref="BY51:BZ51"/>
    <mergeCell ref="CA51:CB51"/>
    <mergeCell ref="CC51:CD51"/>
    <mergeCell ref="AY52:AZ52"/>
    <mergeCell ref="BA52:BB52"/>
    <mergeCell ref="BC52:BD52"/>
    <mergeCell ref="BE52:BF52"/>
    <mergeCell ref="BG52:BH52"/>
    <mergeCell ref="BI52:BJ52"/>
    <mergeCell ref="AM52:AN52"/>
    <mergeCell ref="AO52:AP52"/>
    <mergeCell ref="AQ52:AR52"/>
    <mergeCell ref="AS52:AT52"/>
    <mergeCell ref="AU52:AV52"/>
    <mergeCell ref="AW52:AX52"/>
    <mergeCell ref="AA52:AB52"/>
    <mergeCell ref="AC52:AD52"/>
    <mergeCell ref="AE52:AF52"/>
    <mergeCell ref="AG52:AH52"/>
    <mergeCell ref="AI52:AJ52"/>
    <mergeCell ref="AK52:AL52"/>
    <mergeCell ref="DC52:DD52"/>
    <mergeCell ref="DE52:DF52"/>
    <mergeCell ref="CI52:CJ52"/>
    <mergeCell ref="CK52:CL52"/>
    <mergeCell ref="CM52:CN52"/>
    <mergeCell ref="CO52:CP52"/>
    <mergeCell ref="CQ52:CR52"/>
    <mergeCell ref="CS52:CT52"/>
    <mergeCell ref="BW52:BX52"/>
    <mergeCell ref="BY52:BZ52"/>
    <mergeCell ref="CA52:CB52"/>
    <mergeCell ref="CC52:CD52"/>
    <mergeCell ref="CE52:CF52"/>
    <mergeCell ref="CG52:CH52"/>
    <mergeCell ref="BK52:BL52"/>
    <mergeCell ref="BM52:BN52"/>
    <mergeCell ref="BO52:BP52"/>
    <mergeCell ref="BQ52:BR52"/>
    <mergeCell ref="BS52:BT52"/>
    <mergeCell ref="BU52:BV52"/>
    <mergeCell ref="AO53:AP53"/>
    <mergeCell ref="AQ53:AR53"/>
    <mergeCell ref="AS53:AT53"/>
    <mergeCell ref="AU53:AV53"/>
    <mergeCell ref="AW53:AX53"/>
    <mergeCell ref="AY53:AZ53"/>
    <mergeCell ref="AC53:AD53"/>
    <mergeCell ref="AE53:AF53"/>
    <mergeCell ref="AG53:AH53"/>
    <mergeCell ref="AI53:AJ53"/>
    <mergeCell ref="AK53:AL53"/>
    <mergeCell ref="AM53:AN53"/>
    <mergeCell ref="DS52:DT52"/>
    <mergeCell ref="K53:L53"/>
    <mergeCell ref="M53:N53"/>
    <mergeCell ref="O53:P53"/>
    <mergeCell ref="Q53:R53"/>
    <mergeCell ref="S53:T53"/>
    <mergeCell ref="U53:V53"/>
    <mergeCell ref="W53:X53"/>
    <mergeCell ref="Y53:Z53"/>
    <mergeCell ref="AA53:AB53"/>
    <mergeCell ref="DG52:DH52"/>
    <mergeCell ref="DI52:DJ52"/>
    <mergeCell ref="DK52:DL52"/>
    <mergeCell ref="DM52:DN52"/>
    <mergeCell ref="DO52:DP52"/>
    <mergeCell ref="DQ52:DR52"/>
    <mergeCell ref="CU52:CV52"/>
    <mergeCell ref="CW52:CX52"/>
    <mergeCell ref="CY52:CZ52"/>
    <mergeCell ref="DA52:DB52"/>
    <mergeCell ref="BY53:BZ53"/>
    <mergeCell ref="CA53:CB53"/>
    <mergeCell ref="CC53:CD53"/>
    <mergeCell ref="CE53:CF53"/>
    <mergeCell ref="CG53:CH53"/>
    <mergeCell ref="CI53:CJ53"/>
    <mergeCell ref="BM53:BN53"/>
    <mergeCell ref="BO53:BP53"/>
    <mergeCell ref="BQ53:BR53"/>
    <mergeCell ref="BS53:BT53"/>
    <mergeCell ref="BU53:BV53"/>
    <mergeCell ref="BW53:BX53"/>
    <mergeCell ref="BA53:BB53"/>
    <mergeCell ref="BC53:BD53"/>
    <mergeCell ref="BE53:BF53"/>
    <mergeCell ref="BG53:BH53"/>
    <mergeCell ref="BI53:BJ53"/>
    <mergeCell ref="BK53:BL53"/>
    <mergeCell ref="DI53:DJ53"/>
    <mergeCell ref="DK53:DL53"/>
    <mergeCell ref="DM53:DN53"/>
    <mergeCell ref="DO53:DP53"/>
    <mergeCell ref="DQ53:DR53"/>
    <mergeCell ref="DS53:DT53"/>
    <mergeCell ref="CW53:CX53"/>
    <mergeCell ref="CY53:CZ53"/>
    <mergeCell ref="DA53:DB53"/>
    <mergeCell ref="DC53:DD53"/>
    <mergeCell ref="DE53:DF53"/>
    <mergeCell ref="DG53:DH53"/>
    <mergeCell ref="CK53:CL53"/>
    <mergeCell ref="CM53:CN53"/>
    <mergeCell ref="CO53:CP53"/>
    <mergeCell ref="CQ53:CR53"/>
    <mergeCell ref="CS53:CT53"/>
    <mergeCell ref="CU53:CV53"/>
    <mergeCell ref="AI54:AJ54"/>
    <mergeCell ref="AK54:AL54"/>
    <mergeCell ref="AM54:AN54"/>
    <mergeCell ref="AO54:AP54"/>
    <mergeCell ref="AQ54:AR54"/>
    <mergeCell ref="AS54:AT54"/>
    <mergeCell ref="W54:X54"/>
    <mergeCell ref="Y54:Z54"/>
    <mergeCell ref="AA54:AB54"/>
    <mergeCell ref="AC54:AD54"/>
    <mergeCell ref="AE54:AF54"/>
    <mergeCell ref="AG54:AH54"/>
    <mergeCell ref="K54:L54"/>
    <mergeCell ref="M54:N54"/>
    <mergeCell ref="O54:P54"/>
    <mergeCell ref="Q54:R54"/>
    <mergeCell ref="S54:T54"/>
    <mergeCell ref="U54:V54"/>
    <mergeCell ref="CM54:CN54"/>
    <mergeCell ref="CO54:CP54"/>
    <mergeCell ref="BS54:BT54"/>
    <mergeCell ref="BU54:BV54"/>
    <mergeCell ref="BW54:BX54"/>
    <mergeCell ref="BY54:BZ54"/>
    <mergeCell ref="CA54:CB54"/>
    <mergeCell ref="CC54:CD54"/>
    <mergeCell ref="BG54:BH54"/>
    <mergeCell ref="BI54:BJ54"/>
    <mergeCell ref="BK54:BL54"/>
    <mergeCell ref="BM54:BN54"/>
    <mergeCell ref="BO54:BP54"/>
    <mergeCell ref="BQ54:BR54"/>
    <mergeCell ref="AU54:AV54"/>
    <mergeCell ref="AW54:AX54"/>
    <mergeCell ref="AY54:AZ54"/>
    <mergeCell ref="BA54:BB54"/>
    <mergeCell ref="BC54:BD54"/>
    <mergeCell ref="BE54:BF54"/>
    <mergeCell ref="Y55:Z55"/>
    <mergeCell ref="AA55:AB55"/>
    <mergeCell ref="AC55:AD55"/>
    <mergeCell ref="AE55:AF55"/>
    <mergeCell ref="AG55:AH55"/>
    <mergeCell ref="AI55:AJ55"/>
    <mergeCell ref="DO54:DP54"/>
    <mergeCell ref="DQ54:DR54"/>
    <mergeCell ref="DS54:DT54"/>
    <mergeCell ref="K55:L55"/>
    <mergeCell ref="M55:N55"/>
    <mergeCell ref="O55:P55"/>
    <mergeCell ref="Q55:R55"/>
    <mergeCell ref="S55:T55"/>
    <mergeCell ref="U55:V55"/>
    <mergeCell ref="W55:X55"/>
    <mergeCell ref="DC54:DD54"/>
    <mergeCell ref="DE54:DF54"/>
    <mergeCell ref="DG54:DH54"/>
    <mergeCell ref="DI54:DJ54"/>
    <mergeCell ref="DK54:DL54"/>
    <mergeCell ref="DM54:DN54"/>
    <mergeCell ref="CQ54:CR54"/>
    <mergeCell ref="CS54:CT54"/>
    <mergeCell ref="CU54:CV54"/>
    <mergeCell ref="CW54:CX54"/>
    <mergeCell ref="CY54:CZ54"/>
    <mergeCell ref="DA54:DB54"/>
    <mergeCell ref="CE54:CF54"/>
    <mergeCell ref="CG54:CH54"/>
    <mergeCell ref="CI54:CJ54"/>
    <mergeCell ref="CK54:CL54"/>
    <mergeCell ref="CC55:CD55"/>
    <mergeCell ref="CE55:CF55"/>
    <mergeCell ref="BI55:BJ55"/>
    <mergeCell ref="BK55:BL55"/>
    <mergeCell ref="BM55:BN55"/>
    <mergeCell ref="BO55:BP55"/>
    <mergeCell ref="BQ55:BR55"/>
    <mergeCell ref="BS55:BT55"/>
    <mergeCell ref="AW55:AX55"/>
    <mergeCell ref="AY55:AZ55"/>
    <mergeCell ref="BA55:BB55"/>
    <mergeCell ref="BC55:BD55"/>
    <mergeCell ref="BE55:BF55"/>
    <mergeCell ref="BG55:BH55"/>
    <mergeCell ref="AK55:AL55"/>
    <mergeCell ref="AM55:AN55"/>
    <mergeCell ref="AO55:AP55"/>
    <mergeCell ref="AQ55:AR55"/>
    <mergeCell ref="AS55:AT55"/>
    <mergeCell ref="AU55:AV55"/>
    <mergeCell ref="DQ55:DR55"/>
    <mergeCell ref="DS55:DT55"/>
    <mergeCell ref="K56:L56"/>
    <mergeCell ref="M56:N56"/>
    <mergeCell ref="O56:P56"/>
    <mergeCell ref="Q56:R56"/>
    <mergeCell ref="S56:T56"/>
    <mergeCell ref="U56:V56"/>
    <mergeCell ref="W56:X56"/>
    <mergeCell ref="Y56:Z56"/>
    <mergeCell ref="DE55:DF55"/>
    <mergeCell ref="DG55:DH55"/>
    <mergeCell ref="DI55:DJ55"/>
    <mergeCell ref="DK55:DL55"/>
    <mergeCell ref="DM55:DN55"/>
    <mergeCell ref="DO55:DP55"/>
    <mergeCell ref="CS55:CT55"/>
    <mergeCell ref="CU55:CV55"/>
    <mergeCell ref="CW55:CX55"/>
    <mergeCell ref="CY55:CZ55"/>
    <mergeCell ref="DA55:DB55"/>
    <mergeCell ref="DC55:DD55"/>
    <mergeCell ref="CG55:CH55"/>
    <mergeCell ref="CI55:CJ55"/>
    <mergeCell ref="CK55:CL55"/>
    <mergeCell ref="CM55:CN55"/>
    <mergeCell ref="CO55:CP55"/>
    <mergeCell ref="CQ55:CR55"/>
    <mergeCell ref="BU55:BV55"/>
    <mergeCell ref="BW55:BX55"/>
    <mergeCell ref="BY55:BZ55"/>
    <mergeCell ref="CA55:CB55"/>
    <mergeCell ref="AY56:AZ56"/>
    <mergeCell ref="BA56:BB56"/>
    <mergeCell ref="BC56:BD56"/>
    <mergeCell ref="BE56:BF56"/>
    <mergeCell ref="BG56:BH56"/>
    <mergeCell ref="BI56:BJ56"/>
    <mergeCell ref="AM56:AN56"/>
    <mergeCell ref="AO56:AP56"/>
    <mergeCell ref="AQ56:AR56"/>
    <mergeCell ref="AS56:AT56"/>
    <mergeCell ref="AU56:AV56"/>
    <mergeCell ref="AW56:AX56"/>
    <mergeCell ref="AA56:AB56"/>
    <mergeCell ref="AC56:AD56"/>
    <mergeCell ref="AE56:AF56"/>
    <mergeCell ref="AG56:AH56"/>
    <mergeCell ref="AI56:AJ56"/>
    <mergeCell ref="AK56:AL56"/>
    <mergeCell ref="DC56:DD56"/>
    <mergeCell ref="DE56:DF56"/>
    <mergeCell ref="CI56:CJ56"/>
    <mergeCell ref="CK56:CL56"/>
    <mergeCell ref="CM56:CN56"/>
    <mergeCell ref="CO56:CP56"/>
    <mergeCell ref="CQ56:CR56"/>
    <mergeCell ref="CS56:CT56"/>
    <mergeCell ref="BW56:BX56"/>
    <mergeCell ref="BY56:BZ56"/>
    <mergeCell ref="CA56:CB56"/>
    <mergeCell ref="CC56:CD56"/>
    <mergeCell ref="CE56:CF56"/>
    <mergeCell ref="CG56:CH56"/>
    <mergeCell ref="BK56:BL56"/>
    <mergeCell ref="BM56:BN56"/>
    <mergeCell ref="BO56:BP56"/>
    <mergeCell ref="BQ56:BR56"/>
    <mergeCell ref="BS56:BT56"/>
    <mergeCell ref="BU56:BV56"/>
    <mergeCell ref="AO57:AP57"/>
    <mergeCell ref="AQ57:AR57"/>
    <mergeCell ref="AS57:AT57"/>
    <mergeCell ref="AU57:AV57"/>
    <mergeCell ref="AW57:AX57"/>
    <mergeCell ref="AY57:AZ57"/>
    <mergeCell ref="AC57:AD57"/>
    <mergeCell ref="AE57:AF57"/>
    <mergeCell ref="AG57:AH57"/>
    <mergeCell ref="AI57:AJ57"/>
    <mergeCell ref="AK57:AL57"/>
    <mergeCell ref="AM57:AN57"/>
    <mergeCell ref="DS56:DT56"/>
    <mergeCell ref="K57:L57"/>
    <mergeCell ref="M57:N57"/>
    <mergeCell ref="O57:P57"/>
    <mergeCell ref="Q57:R57"/>
    <mergeCell ref="S57:T57"/>
    <mergeCell ref="U57:V57"/>
    <mergeCell ref="W57:X57"/>
    <mergeCell ref="Y57:Z57"/>
    <mergeCell ref="AA57:AB57"/>
    <mergeCell ref="DG56:DH56"/>
    <mergeCell ref="DI56:DJ56"/>
    <mergeCell ref="DK56:DL56"/>
    <mergeCell ref="DM56:DN56"/>
    <mergeCell ref="DO56:DP56"/>
    <mergeCell ref="DQ56:DR56"/>
    <mergeCell ref="CU56:CV56"/>
    <mergeCell ref="CW56:CX56"/>
    <mergeCell ref="CY56:CZ56"/>
    <mergeCell ref="DA56:DB56"/>
    <mergeCell ref="BY57:BZ57"/>
    <mergeCell ref="CA57:CB57"/>
    <mergeCell ref="CC57:CD57"/>
    <mergeCell ref="CE57:CF57"/>
    <mergeCell ref="CG57:CH57"/>
    <mergeCell ref="CI57:CJ57"/>
    <mergeCell ref="BM57:BN57"/>
    <mergeCell ref="BO57:BP57"/>
    <mergeCell ref="BQ57:BR57"/>
    <mergeCell ref="BS57:BT57"/>
    <mergeCell ref="BU57:BV57"/>
    <mergeCell ref="BW57:BX57"/>
    <mergeCell ref="BA57:BB57"/>
    <mergeCell ref="BC57:BD57"/>
    <mergeCell ref="BE57:BF57"/>
    <mergeCell ref="BG57:BH57"/>
    <mergeCell ref="BI57:BJ57"/>
    <mergeCell ref="BK57:BL57"/>
    <mergeCell ref="DI57:DJ57"/>
    <mergeCell ref="DK57:DL57"/>
    <mergeCell ref="DM57:DN57"/>
    <mergeCell ref="DO57:DP57"/>
    <mergeCell ref="DQ57:DR57"/>
    <mergeCell ref="DS57:DT57"/>
    <mergeCell ref="CW57:CX57"/>
    <mergeCell ref="CY57:CZ57"/>
    <mergeCell ref="DA57:DB57"/>
    <mergeCell ref="DC57:DD57"/>
    <mergeCell ref="DE57:DF57"/>
    <mergeCell ref="DG57:DH57"/>
    <mergeCell ref="CK57:CL57"/>
    <mergeCell ref="CM57:CN57"/>
    <mergeCell ref="CO57:CP57"/>
    <mergeCell ref="CQ57:CR57"/>
    <mergeCell ref="CS57:CT57"/>
    <mergeCell ref="CU57:CV57"/>
    <mergeCell ref="AI58:AJ58"/>
    <mergeCell ref="AK58:AL58"/>
    <mergeCell ref="AM58:AN58"/>
    <mergeCell ref="AO58:AP58"/>
    <mergeCell ref="AQ58:AR58"/>
    <mergeCell ref="AS58:AT58"/>
    <mergeCell ref="W58:X58"/>
    <mergeCell ref="Y58:Z58"/>
    <mergeCell ref="AA58:AB58"/>
    <mergeCell ref="AC58:AD58"/>
    <mergeCell ref="AE58:AF58"/>
    <mergeCell ref="AG58:AH58"/>
    <mergeCell ref="K58:L58"/>
    <mergeCell ref="M58:N58"/>
    <mergeCell ref="O58:P58"/>
    <mergeCell ref="Q58:R58"/>
    <mergeCell ref="S58:T58"/>
    <mergeCell ref="U58:V58"/>
    <mergeCell ref="BS58:BT58"/>
    <mergeCell ref="BU58:BV58"/>
    <mergeCell ref="BW58:BX58"/>
    <mergeCell ref="BY58:BZ58"/>
    <mergeCell ref="CA58:CB58"/>
    <mergeCell ref="CC58:CD58"/>
    <mergeCell ref="BG58:BH58"/>
    <mergeCell ref="BI58:BJ58"/>
    <mergeCell ref="BK58:BL58"/>
    <mergeCell ref="BM58:BN58"/>
    <mergeCell ref="BO58:BP58"/>
    <mergeCell ref="BQ58:BR58"/>
    <mergeCell ref="AU58:AV58"/>
    <mergeCell ref="AW58:AX58"/>
    <mergeCell ref="AY58:AZ58"/>
    <mergeCell ref="BA58:BB58"/>
    <mergeCell ref="BC58:BD58"/>
    <mergeCell ref="BE58:BF58"/>
    <mergeCell ref="DO58:DP58"/>
    <mergeCell ref="DQ58:DR58"/>
    <mergeCell ref="DS58:DT58"/>
    <mergeCell ref="DC58:DD58"/>
    <mergeCell ref="DE58:DF58"/>
    <mergeCell ref="DG58:DH58"/>
    <mergeCell ref="DI58:DJ58"/>
    <mergeCell ref="DK58:DL58"/>
    <mergeCell ref="DM58:DN58"/>
    <mergeCell ref="CQ58:CR58"/>
    <mergeCell ref="CS58:CT58"/>
    <mergeCell ref="CU58:CV58"/>
    <mergeCell ref="CW58:CX58"/>
    <mergeCell ref="CY58:CZ58"/>
    <mergeCell ref="DA58:DB58"/>
    <mergeCell ref="CE58:CF58"/>
    <mergeCell ref="CG58:CH58"/>
    <mergeCell ref="CI58:CJ58"/>
    <mergeCell ref="CK58:CL58"/>
    <mergeCell ref="CM58:CN58"/>
    <mergeCell ref="CO58:CP5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B265328AE921499A2A2B23F2614963" ma:contentTypeVersion="13" ma:contentTypeDescription="Create a new document." ma:contentTypeScope="" ma:versionID="2bc1b2f2f94fdea371b0e31ae4a84768">
  <xsd:schema xmlns:xsd="http://www.w3.org/2001/XMLSchema" xmlns:xs="http://www.w3.org/2001/XMLSchema" xmlns:p="http://schemas.microsoft.com/office/2006/metadata/properties" xmlns:ns2="af9ca224-eb2b-4407-ae58-49342ee6c6f3" xmlns:ns3="a82245b4-6978-4b28-a03e-d766527e007c" targetNamespace="http://schemas.microsoft.com/office/2006/metadata/properties" ma:root="true" ma:fieldsID="35f179662c0f9eea71d765de4b1782fa" ns2:_="" ns3:_="">
    <xsd:import namespace="af9ca224-eb2b-4407-ae58-49342ee6c6f3"/>
    <xsd:import namespace="a82245b4-6978-4b28-a03e-d766527e0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ca224-eb2b-4407-ae58-49342ee6c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0d4ad75-a42b-4783-84ed-a698db182b0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2245b4-6978-4b28-a03e-d766527e0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e7882fd-2c37-4f76-b478-27be2ceffd62}" ma:internalName="TaxCatchAll" ma:showField="CatchAllData" ma:web="a82245b4-6978-4b28-a03e-d766527e0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82245b4-6978-4b28-a03e-d766527e007c">
      <UserInfo>
        <DisplayName>Lipsey, Jamie (Federal)</DisplayName>
        <AccountId>55</AccountId>
        <AccountType/>
      </UserInfo>
      <UserInfo>
        <DisplayName>Valinsky, Ilana (Federal)</DisplayName>
        <AccountId>14</AccountId>
        <AccountType/>
      </UserInfo>
      <UserInfo>
        <DisplayName>Wenner, Shelby (Federal)</DisplayName>
        <AccountId>13</AccountId>
        <AccountType/>
      </UserInfo>
      <UserInfo>
        <DisplayName>Messick, Maria (Federal)</DisplayName>
        <AccountId>39</AccountId>
        <AccountType/>
      </UserInfo>
      <UserInfo>
        <DisplayName>Grafton, Bernadette (Federal)</DisplayName>
        <AccountId>47</AccountId>
        <AccountType/>
      </UserInfo>
      <UserInfo>
        <DisplayName>Myers-Reed, Carmen (Federal)</DisplayName>
        <AccountId>12</AccountId>
        <AccountType/>
      </UserInfo>
      <UserInfo>
        <DisplayName>Todd, Alec (Federal)</DisplayName>
        <AccountId>75</AccountId>
        <AccountType/>
      </UserInfo>
    </SharedWithUsers>
    <lcf76f155ced4ddcb4097134ff3c332f xmlns="af9ca224-eb2b-4407-ae58-49342ee6c6f3">
      <Terms xmlns="http://schemas.microsoft.com/office/infopath/2007/PartnerControls"/>
    </lcf76f155ced4ddcb4097134ff3c332f>
    <TaxCatchAll xmlns="a82245b4-6978-4b28-a03e-d766527e007c" xsi:nil="true"/>
  </documentManagement>
</p:properties>
</file>

<file path=customXml/itemProps1.xml><?xml version="1.0" encoding="utf-8"?>
<ds:datastoreItem xmlns:ds="http://schemas.openxmlformats.org/officeDocument/2006/customXml" ds:itemID="{32F730BA-DA79-4E47-9E53-B17353E975DD}"/>
</file>

<file path=customXml/itemProps2.xml><?xml version="1.0" encoding="utf-8"?>
<ds:datastoreItem xmlns:ds="http://schemas.openxmlformats.org/officeDocument/2006/customXml" ds:itemID="{A9756BB9-3FF9-4025-8A6C-1CD9F817CCDE}"/>
</file>

<file path=customXml/itemProps3.xml><?xml version="1.0" encoding="utf-8"?>
<ds:datastoreItem xmlns:ds="http://schemas.openxmlformats.org/officeDocument/2006/customXml" ds:itemID="{D6E7FDAA-7FFD-42E4-81EF-E494214D6E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Ryan (Federal)</dc:creator>
  <cp:keywords/>
  <dc:description/>
  <cp:lastModifiedBy/>
  <cp:revision/>
  <dcterms:created xsi:type="dcterms:W3CDTF">2018-08-30T16:43:31Z</dcterms:created>
  <dcterms:modified xsi:type="dcterms:W3CDTF">2023-12-04T20:28:51Z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0x0101003CB265328AE921499A2A2B23F2614963</vt:lpwstr>
  </property>
  <property fmtid="{D5CDD505-2E9C-101B-9397-08002B2CF9AE}" pid="3" name="MediaServiceImageTags">
    <vt:lpwstr/>
  </property>
</Properties>
</file>